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677523\Documents\SPICe\"/>
    </mc:Choice>
  </mc:AlternateContent>
  <xr:revisionPtr revIDLastSave="0" documentId="8_{7DBEC151-214F-44E9-B0BF-4B3B6F09015B}" xr6:coauthVersionLast="36" xr6:coauthVersionMax="36" xr10:uidLastSave="{00000000-0000-0000-0000-000000000000}"/>
  <bookViews>
    <workbookView xWindow="3030" yWindow="3030" windowWidth="15300" windowHeight="7875" tabRatio="845" xr2:uid="{00000000-000D-0000-FFFF-FFFF00000000}"/>
  </bookViews>
  <sheets>
    <sheet name="Contents" sheetId="3" r:id="rId1"/>
    <sheet name="TME, Resource, Capital and AME" sheetId="1" r:id="rId2"/>
    <sheet name="Level 2 2012-13 to 2019-20 cash" sheetId="5" r:id="rId3"/>
    <sheet name="Level 2 2012-13 to 2019-20 real" sheetId="6" r:id="rId4"/>
    <sheet name="Level 3 ranked by change" sheetId="9" r:id="rId5"/>
    <sheet name="Deflators" sheetId="13" state="hidden" r:id="rId6"/>
  </sheets>
  <definedNames>
    <definedName name="_xlnm.Print_Area" localSheetId="0">Contents!$A$1:$B$13</definedName>
    <definedName name="_xlnm.Print_Area" localSheetId="2">'Level 2 2012-13 to 2019-20 cash'!$A$1:$F$89</definedName>
    <definedName name="_xlnm.Print_Area" localSheetId="3">'Level 2 2012-13 to 2019-20 real'!$A$1:$F$92</definedName>
    <definedName name="T5_Culture___External_Affairs" localSheetId="2">'Level 2 2012-13 to 2019-20 cash'!#REF!</definedName>
    <definedName name="T5_Culture___External_Affairs" localSheetId="3">'Level 2 2012-13 to 2019-20 real'!#REF!</definedName>
    <definedName name="T5_Culture___External_Affairs" localSheetId="4">'Level 3 ranked by change'!$A$60</definedName>
    <definedName name="T5_Culture___External_Affairs">#REF!</definedName>
    <definedName name="T5_Education___Lifelong_Learning" localSheetId="2">'Level 2 2012-13 to 2019-20 cash'!#REF!</definedName>
    <definedName name="T5_Education___Lifelong_Learning" localSheetId="3">'Level 2 2012-13 to 2019-20 real'!#REF!</definedName>
    <definedName name="T5_Education___Lifelong_Learning" localSheetId="4">'Level 3 ranked by change'!$A$24</definedName>
    <definedName name="T5_Education___Lifelong_Learning">#REF!</definedName>
    <definedName name="T5_Finance__Employment___Sustainable_Growth" localSheetId="2">'Level 2 2012-13 to 2019-20 cash'!#REF!</definedName>
    <definedName name="T5_Finance__Employment___Sustainable_Growth" localSheetId="3">'Level 2 2012-13 to 2019-20 real'!#REF!</definedName>
    <definedName name="T5_Finance__Employment___Sustainable_Growth" localSheetId="4">'Level 3 ranked by change'!$A$13</definedName>
    <definedName name="T5_Finance__Employment___Sustainable_Growth">#REF!</definedName>
    <definedName name="T5_Health___Wellbeing" localSheetId="2">'Level 2 2012-13 to 2019-20 cash'!#REF!</definedName>
    <definedName name="T5_Health___Wellbeing" localSheetId="3">'Level 2 2012-13 to 2019-20 real'!#REF!</definedName>
    <definedName name="T5_Health___Wellbeing" localSheetId="4">'Level 3 ranked by change'!#REF!</definedName>
    <definedName name="T5_Health___Wellbeing">#REF!</definedName>
    <definedName name="T5_Infrastructure__Investment___Cities" localSheetId="2">'Level 2 2012-13 to 2019-20 cash'!#REF!</definedName>
    <definedName name="T5_Infrastructure__Investment___Cities" localSheetId="3">'Level 2 2012-13 to 2019-20 real'!#REF!</definedName>
    <definedName name="T5_Infrastructure__Investment___Cities" localSheetId="4">'Level 3 ranked by change'!#REF!</definedName>
    <definedName name="T5_Infrastructure__Investment___Cities">#REF!</definedName>
    <definedName name="T5_Justice" localSheetId="2">'Level 2 2012-13 to 2019-20 cash'!#REF!</definedName>
    <definedName name="T5_Justice" localSheetId="3">'Level 2 2012-13 to 2019-20 real'!#REF!</definedName>
    <definedName name="T5_Justice" localSheetId="4">'Level 3 ranked by change'!$A$32</definedName>
    <definedName name="T5_Justice">#REF!</definedName>
    <definedName name="T5_Rural_Affairs_and_the_Environment" localSheetId="2">'Level 2 2012-13 to 2019-20 cash'!#REF!</definedName>
    <definedName name="T5_Rural_Affairs_and_the_Environment" localSheetId="3">'Level 2 2012-13 to 2019-20 real'!#REF!</definedName>
    <definedName name="T5_Rural_Affairs_and_the_Environment" localSheetId="4">'Level 3 ranked by change'!$A$49</definedName>
    <definedName name="T5_Rural_Affairs_and_the_Environment">#REF!</definedName>
    <definedName name="T5_Total_Administration" localSheetId="2">'Level 2 2012-13 to 2019-20 cash'!#REF!</definedName>
    <definedName name="T5_Total_Administration" localSheetId="3">'Level 2 2012-13 to 2019-20 real'!#REF!</definedName>
    <definedName name="T5_Total_Administration" localSheetId="4">'Level 3 ranked by change'!$A$72</definedName>
    <definedName name="T5_Total_Administration">#REF!</definedName>
    <definedName name="T5_Total_Crown_Office___Procurator_Fiscal" localSheetId="2">'Level 2 2012-13 to 2019-20 cash'!#REF!</definedName>
    <definedName name="T5_Total_Crown_Office___Procurator_Fiscal" localSheetId="3">'Level 2 2012-13 to 2019-20 real'!#REF!</definedName>
    <definedName name="T5_Total_Crown_Office___Procurator_Fiscal" localSheetId="4">'Level 3 ranked by change'!$A$74</definedName>
    <definedName name="T5_Total_Crown_Office___Procurator_Fiscal">#REF!</definedName>
    <definedName name="T5_Total_Local_Government" localSheetId="2">'Level 2 2012-13 to 2019-20 cash'!#REF!</definedName>
    <definedName name="T5_Total_Local_Government" localSheetId="3">'Level 2 2012-13 to 2019-20 real'!#REF!</definedName>
    <definedName name="T5_Total_Local_Government" localSheetId="4">'Level 3 ranked by change'!$A$76</definedName>
    <definedName name="T5_Total_Local_Government">#REF!</definedName>
    <definedName name="T5_Total_Scottish_Parliament___Audit" localSheetId="2">'Level 2 2012-13 to 2019-20 cash'!#REF!</definedName>
    <definedName name="T5_Total_Scottish_Parliament___Audit" localSheetId="3">'Level 2 2012-13 to 2019-20 real'!#REF!</definedName>
    <definedName name="T5_Total_Scottish_Parliament___Audit" localSheetId="4">'Level 3 ranked by change'!$A$78</definedName>
    <definedName name="T5_Total_Scottish_Parliament___Audit">#REF!</definedName>
    <definedName name="Table_1__Departmental_Expenditure_Limits_Cash_Terms">'TME, Resource, Capital and AME'!$A$33</definedName>
    <definedName name="Table_1__Total_Managed_Expenditure_Cash_Terms">'TME, Resource, Capital and AME'!$A$3</definedName>
    <definedName name="Table_10__Estimated_payments_under_PPP_Contracts_Real_Terms__2012_13_Prices">#REF!</definedName>
    <definedName name="Table_11__Estimated_payments_under_PPP_Contracts_Cash_Terms">#REF!</definedName>
    <definedName name="Table_12__Estimated_payments_under_PPP_Contracts_Real_Terms__2013_14_Prices">#REF!</definedName>
    <definedName name="Table_2__Departmental_Expenditure_Limits_Real_Terms__2012_13_prices">'TME, Resource, Capital and AME'!$A$48</definedName>
    <definedName name="Table_2__Total_Managed_Expenditure_Real_Terms__2013_14_prices">'TME, Resource, Capital and AME'!$A$18</definedName>
    <definedName name="Table_3__Annually_Managed_Expenditure_Cash_Terms">'TME, Resource, Capital and AME'!$A$123</definedName>
    <definedName name="Table_3__Departmental_Expenditure_Limits_Cash_Terms">'TME, Resource, Capital and AME'!$A$33</definedName>
    <definedName name="Table_4__Annually_Managed_Expenditure_Real_Terms___2012_13_prices">'TME, Resource, Capital and AME'!$A$138</definedName>
    <definedName name="Table_4__Departmental_Expenditure_Limits_Real_Terms__2013_14_prices">'TME, Resource, Capital and AME'!$A$48</definedName>
    <definedName name="Table_5__Annually_Managed_Expenditure_Cash_Terms">'TME, Resource, Capital and AME'!$A$123</definedName>
    <definedName name="Table_5__Departmental_Expenditure_Limits__Capital_Resource_Split" localSheetId="2">'Level 2 2012-13 to 2019-20 cash'!#REF!</definedName>
    <definedName name="Table_5__Departmental_Expenditure_Limits__Capital_Resource_Split" localSheetId="3">'Level 2 2012-13 to 2019-20 real'!#REF!</definedName>
    <definedName name="Table_5__Departmental_Expenditure_Limits__Capital_Resource_Split" localSheetId="4">'Level 3 ranked by change'!$A$3</definedName>
    <definedName name="Table_5__Departmental_Expenditure_Limits__Capital_Resource_Split">#REF!</definedName>
    <definedName name="Table_6__Annually_Managed_Expenditure_Real_Terms__2013_14_prices">'TME, Resource, Capital and AME'!$A$138</definedName>
    <definedName name="Table_6__Comparison_2002_03_to_2014_15_Cash_Terms" localSheetId="3">'Level 2 2012-13 to 2019-20 real'!#REF!</definedName>
    <definedName name="Table_6__Comparison_2002_03_to_2014_15_Cash_Terms" localSheetId="4">'Level 3 ranked by change'!$A$3</definedName>
    <definedName name="Table_6__Comparison_2002_03_to_2014_15_Cash_Terms">'Level 2 2012-13 to 2019-20 cash'!#REF!</definedName>
    <definedName name="Table_9__Estimated_payments_under_PPP_Contracts_Cash_Ter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6" i="3" l="1"/>
  <c r="A17" i="3"/>
  <c r="A18" i="3"/>
  <c r="A19" i="3"/>
  <c r="A20" i="3"/>
  <c r="A21" i="3"/>
  <c r="A22" i="3"/>
  <c r="A23" i="3"/>
  <c r="A24" i="3"/>
  <c r="A25" i="3"/>
  <c r="A28" i="3"/>
  <c r="A29" i="3"/>
  <c r="A30" i="3"/>
</calcChain>
</file>

<file path=xl/sharedStrings.xml><?xml version="1.0" encoding="utf-8"?>
<sst xmlns="http://schemas.openxmlformats.org/spreadsheetml/2006/main" count="1207" uniqueCount="460">
  <si>
    <t>Contents</t>
  </si>
  <si>
    <t>Table 1: Total Managed Expenditure Cash Terms</t>
  </si>
  <si>
    <t>2014-15</t>
  </si>
  <si>
    <t>2015-16</t>
  </si>
  <si>
    <t>Justice</t>
  </si>
  <si>
    <t>Administration</t>
  </si>
  <si>
    <t>Total</t>
  </si>
  <si>
    <t>Capital</t>
  </si>
  <si>
    <t>Health</t>
  </si>
  <si>
    <t xml:space="preserve">Equalities </t>
  </si>
  <si>
    <t>Scottish Public Pensions Agency</t>
  </si>
  <si>
    <t>Planning</t>
  </si>
  <si>
    <t>Accountant in Bankruptcy</t>
  </si>
  <si>
    <t>Third Sector</t>
  </si>
  <si>
    <t>Office of the Scottish Charity Regulator</t>
  </si>
  <si>
    <t>Community Justice Services</t>
  </si>
  <si>
    <t>Criminal Injuries Compensation</t>
  </si>
  <si>
    <t>Legal Aid</t>
  </si>
  <si>
    <t>Scottish Police Authority (SPA)</t>
  </si>
  <si>
    <t>Scottish Fire and Rescue Service</t>
  </si>
  <si>
    <t>Miscellaneous</t>
  </si>
  <si>
    <t>Police Central Government</t>
  </si>
  <si>
    <t>Safer and Stronger Communities</t>
  </si>
  <si>
    <t>Police and Fire Pensions</t>
  </si>
  <si>
    <t>Scottish Prison Service</t>
  </si>
  <si>
    <t>Total Justice</t>
  </si>
  <si>
    <t>EU Support and Related Services</t>
  </si>
  <si>
    <t>Historic Scotland</t>
  </si>
  <si>
    <t>National Records of Scotland</t>
  </si>
  <si>
    <t>Young Scots Fund</t>
  </si>
  <si>
    <t>Concessionary Fares and Bus Services</t>
  </si>
  <si>
    <t>Motorways and Trunk Roads</t>
  </si>
  <si>
    <t>Air Services</t>
  </si>
  <si>
    <t>Scottish Water</t>
  </si>
  <si>
    <t>Scottish Futures Fund</t>
  </si>
  <si>
    <t>Housing and Regeneration</t>
  </si>
  <si>
    <t>Welfare Reform Mitigation</t>
  </si>
  <si>
    <t>Scottish Housing Regulator</t>
  </si>
  <si>
    <t>Total Administration</t>
  </si>
  <si>
    <t>2008-09</t>
  </si>
  <si>
    <t>2009-10</t>
  </si>
  <si>
    <t>2010-11</t>
  </si>
  <si>
    <t>2011-12</t>
  </si>
  <si>
    <t>2012-13</t>
  </si>
  <si>
    <t>2013-14</t>
  </si>
  <si>
    <t>Revenue Scotland</t>
  </si>
  <si>
    <t>Learning</t>
  </si>
  <si>
    <t>Scottish Resilience</t>
  </si>
  <si>
    <t>Water Quality</t>
  </si>
  <si>
    <t>Total Scottish Government Budget</t>
  </si>
  <si>
    <t>2016-17</t>
  </si>
  <si>
    <t>2017-18</t>
  </si>
  <si>
    <t>2002-03</t>
  </si>
  <si>
    <t>2003-04</t>
  </si>
  <si>
    <t>2004-05</t>
  </si>
  <si>
    <t>2005-06</t>
  </si>
  <si>
    <t>2006-07</t>
  </si>
  <si>
    <t>2007-08</t>
  </si>
  <si>
    <t>2018-19</t>
  </si>
  <si>
    <t>2019-20</t>
  </si>
  <si>
    <t>Food Standards Scotland</t>
  </si>
  <si>
    <t>Higher Education Student Support</t>
  </si>
  <si>
    <t>Scottish Funding Council</t>
  </si>
  <si>
    <t>Advanced Learning and Science</t>
  </si>
  <si>
    <t xml:space="preserve">Judiciary </t>
  </si>
  <si>
    <t>Housing</t>
  </si>
  <si>
    <t>Social Justice &amp; Regeneration</t>
  </si>
  <si>
    <t>Governance, Elections &amp; Reform</t>
  </si>
  <si>
    <t>Digital Public Services, Committees, Commissions and Other Expenditure</t>
  </si>
  <si>
    <t>Judiciary</t>
  </si>
  <si>
    <t>Scottish Futures Fund (SJC&amp;PR)</t>
  </si>
  <si>
    <t>Historic Environment  Scotland</t>
  </si>
  <si>
    <t>-</t>
  </si>
  <si>
    <t>2020-21</t>
  </si>
  <si>
    <t>2021-22</t>
  </si>
  <si>
    <t>Health and Sport</t>
  </si>
  <si>
    <t>Environment, Climate Change and Land Reform</t>
  </si>
  <si>
    <t>Scottish Fiscal Commission</t>
  </si>
  <si>
    <t>Children and Families</t>
  </si>
  <si>
    <t>Total Education &amp; Skills</t>
  </si>
  <si>
    <t>Employability and Training</t>
  </si>
  <si>
    <t>Scottish Courts and Tribunals Service</t>
  </si>
  <si>
    <t>Marine</t>
  </si>
  <si>
    <t>Research, Analysis and Other Services</t>
  </si>
  <si>
    <t>Environmental Services</t>
  </si>
  <si>
    <t>Total Environment, Climate Change and Land Reform</t>
  </si>
  <si>
    <t>External Affairs</t>
  </si>
  <si>
    <t xml:space="preserve">Forestry Commission </t>
  </si>
  <si>
    <t>Rural Services</t>
  </si>
  <si>
    <t>Total Crown Office and Procurator Fiscal Service</t>
  </si>
  <si>
    <t>Total Health and Sport</t>
  </si>
  <si>
    <t>ESF Programme Operation</t>
  </si>
  <si>
    <t xml:space="preserve">Rail Services </t>
  </si>
  <si>
    <t xml:space="preserve">Ferry Services </t>
  </si>
  <si>
    <t>Crown Office and Procurator Fiscal Service</t>
  </si>
  <si>
    <t>Table 5: Fiscal Resource - Cash Terms</t>
  </si>
  <si>
    <t>Table 9: Annually Managed Expenditure - Cash Terms</t>
  </si>
  <si>
    <t>Table 10: Annually Managed Expenditure - Real Terms</t>
  </si>
  <si>
    <t>Table 3: Resource and Capital - Cash Terms</t>
  </si>
  <si>
    <t>Table 12: Non-Cash (Ringfenced) - Real Terms</t>
  </si>
  <si>
    <t>Table 11: Non-Cash (Ringfenced) Cash Terms</t>
  </si>
  <si>
    <t>Workforce and nursing</t>
  </si>
  <si>
    <t>Outcomes Framework</t>
  </si>
  <si>
    <t>Health Improvement &amp; Protection</t>
  </si>
  <si>
    <t xml:space="preserve">Mental Health Services </t>
  </si>
  <si>
    <t>Quality &amp; Improvement</t>
  </si>
  <si>
    <t>eHealth</t>
  </si>
  <si>
    <t>Early Years</t>
  </si>
  <si>
    <t>Care, Support and Rights</t>
  </si>
  <si>
    <t>Sportscotland</t>
  </si>
  <si>
    <t>Active Healthy Lives</t>
  </si>
  <si>
    <t>Capital Expenditure</t>
  </si>
  <si>
    <t>Agency Administration</t>
  </si>
  <si>
    <t>Scottish Teachers Pension Scheme</t>
  </si>
  <si>
    <t>NHS Pension Scheme</t>
  </si>
  <si>
    <t>Total Revenue Scotland</t>
  </si>
  <si>
    <t>Total Scottish Fiscal Commission</t>
  </si>
  <si>
    <t>Scotland Act Implementation</t>
  </si>
  <si>
    <t>Public Information &amp; Engagement</t>
  </si>
  <si>
    <t>Procurement Shared Services</t>
  </si>
  <si>
    <t>Local Government Boundary Commission</t>
  </si>
  <si>
    <t>Scottish Parliamentary Elections</t>
  </si>
  <si>
    <t>Care and Protection</t>
  </si>
  <si>
    <t>Creating Positive Futures</t>
  </si>
  <si>
    <t>SAAS Capital</t>
  </si>
  <si>
    <t>Student Loans Sale Subsidy Impairment Adjustments</t>
  </si>
  <si>
    <t>College Operational Exp</t>
  </si>
  <si>
    <t>College Operational Inc</t>
  </si>
  <si>
    <t>Net College Resource</t>
  </si>
  <si>
    <t>College NPD expenditure</t>
  </si>
  <si>
    <t>College Depreciation costs</t>
  </si>
  <si>
    <t>HE Resource</t>
  </si>
  <si>
    <t>College Capital Exp</t>
  </si>
  <si>
    <t>College Capital Receipts</t>
  </si>
  <si>
    <t>Net College Capital</t>
  </si>
  <si>
    <t>HE FTs</t>
  </si>
  <si>
    <t>Qualifications &amp; Accreditation</t>
  </si>
  <si>
    <t>Offender Services</t>
  </si>
  <si>
    <t>Total Community Justice Services</t>
  </si>
  <si>
    <t>Judicial Salaries</t>
  </si>
  <si>
    <t xml:space="preserve">Total Judiciary </t>
  </si>
  <si>
    <t>Total Criminal Injuries Compensation</t>
  </si>
  <si>
    <t>Total Police Central Government</t>
  </si>
  <si>
    <t>Safer Communities</t>
  </si>
  <si>
    <t>Police Pensions</t>
  </si>
  <si>
    <t>Fire Pensions</t>
  </si>
  <si>
    <t>Total Police and Fire Pensions</t>
  </si>
  <si>
    <t>Current Expenditure</t>
  </si>
  <si>
    <t>Victim/Witness Support</t>
  </si>
  <si>
    <t>Other Miscellaneous</t>
  </si>
  <si>
    <t>Operating Expenditure</t>
  </si>
  <si>
    <t>Cities Investment &amp; Strategy</t>
  </si>
  <si>
    <t xml:space="preserve">Enterprise </t>
  </si>
  <si>
    <t>Energy</t>
  </si>
  <si>
    <t>Innovation and Industries</t>
  </si>
  <si>
    <t>Fuel Poverty/Energy Efficiency</t>
  </si>
  <si>
    <t>Housing Support</t>
  </si>
  <si>
    <t>Communities Analysis</t>
  </si>
  <si>
    <t>Scottish Welfare Fund</t>
  </si>
  <si>
    <t>Regeneration</t>
  </si>
  <si>
    <t>Public Service Reform and Community Empowerment</t>
  </si>
  <si>
    <t>General Revenue Grant</t>
  </si>
  <si>
    <t xml:space="preserve">Non Domestic Rates </t>
  </si>
  <si>
    <t>Specific Resource Grants</t>
  </si>
  <si>
    <t>Specific Capital Grants</t>
  </si>
  <si>
    <t>Total Research, Analysis and Other Services</t>
  </si>
  <si>
    <t>National Parks</t>
  </si>
  <si>
    <t>Land Reform</t>
  </si>
  <si>
    <t>Hydro Nation</t>
  </si>
  <si>
    <t>Total Scottish Water</t>
  </si>
  <si>
    <t>Broadband</t>
  </si>
  <si>
    <t>Depreciation</t>
  </si>
  <si>
    <t>Woodland Grants</t>
  </si>
  <si>
    <t>EC Receipts</t>
  </si>
  <si>
    <t>Support for Prestwick Airport</t>
  </si>
  <si>
    <t>Edinburgh Tram Inquiry</t>
  </si>
  <si>
    <t>Digital Strategy</t>
  </si>
  <si>
    <t>British Irish Council</t>
  </si>
  <si>
    <t>Operational Costs</t>
  </si>
  <si>
    <t>Less Income</t>
  </si>
  <si>
    <t>Administration costs</t>
  </si>
  <si>
    <t>Less income</t>
  </si>
  <si>
    <t>Staff Costs</t>
  </si>
  <si>
    <t>Office Costs</t>
  </si>
  <si>
    <t xml:space="preserve">Case related </t>
  </si>
  <si>
    <t>Centrally Managed Costs</t>
  </si>
  <si>
    <t>Audit Scotland</t>
  </si>
  <si>
    <t>NHS Special Boards</t>
  </si>
  <si>
    <t>Education &amp; Skills</t>
  </si>
  <si>
    <t>Scottish Parliament &amp; Audit</t>
  </si>
  <si>
    <t>Budget heading</t>
  </si>
  <si>
    <t>European Social Fund</t>
  </si>
  <si>
    <t>European Regional Development Fund</t>
  </si>
  <si>
    <t>Other Finance</t>
  </si>
  <si>
    <t>Portfolio</t>
  </si>
  <si>
    <t>TME, Resource, Capital and AME</t>
  </si>
  <si>
    <t>2022-23</t>
  </si>
  <si>
    <t>2023-24</t>
  </si>
  <si>
    <t>More Homes</t>
  </si>
  <si>
    <t>Local Government Advice and Policy</t>
  </si>
  <si>
    <t>Scottish Government Capital Projects</t>
  </si>
  <si>
    <t xml:space="preserve">Consumer Scotland Policy and Advice </t>
  </si>
  <si>
    <t>Economic Advice</t>
  </si>
  <si>
    <t>Scottish National Investment Bank</t>
  </si>
  <si>
    <t>Workforce, Infrastructure and Reform</t>
  </si>
  <si>
    <t>Office of the Chief Social Work Adviser</t>
  </si>
  <si>
    <t>Safe and Secure Scotland</t>
  </si>
  <si>
    <t>Digital Connectivity Capital</t>
  </si>
  <si>
    <t>Digital Connectivity Resource</t>
  </si>
  <si>
    <t>Transport, Infrastructure and Connectivity</t>
  </si>
  <si>
    <t>Strategic Policy, Research and Sponsorship</t>
  </si>
  <si>
    <t>ARE Operations</t>
  </si>
  <si>
    <t>FLS Resource</t>
  </si>
  <si>
    <t>FLS Capital</t>
  </si>
  <si>
    <t>Highlands &amp; Islands Enterprise</t>
  </si>
  <si>
    <t>South of Scotland Agency</t>
  </si>
  <si>
    <t>Social Security, Advice, Policy and Programme Costs</t>
  </si>
  <si>
    <t>Social Security Scotland</t>
  </si>
  <si>
    <t>Carer's Allowance</t>
  </si>
  <si>
    <t>Carer's Allowance Supplement</t>
  </si>
  <si>
    <t>Best Start Grant</t>
  </si>
  <si>
    <t>Social Security and Older People</t>
  </si>
  <si>
    <t>Office of the Chief Researcher</t>
  </si>
  <si>
    <t>Extension of Freedom of Information Coverage</t>
  </si>
  <si>
    <t>Government Business &amp; Constitutional Reform Operating Costs</t>
  </si>
  <si>
    <t>Government Business</t>
  </si>
  <si>
    <t>Scottish Parliament</t>
  </si>
  <si>
    <t>NHS Territorial Boards (restated)</t>
  </si>
  <si>
    <t>Additional Social Care Support</t>
  </si>
  <si>
    <t>Miscellaneous Other Services (restated)</t>
  </si>
  <si>
    <t>Total Social Security and Older People</t>
  </si>
  <si>
    <t>Total Communities and Local Government</t>
  </si>
  <si>
    <t>Scottish Higher Education Funding Council</t>
  </si>
  <si>
    <t>Scottish Further Education Funding Council</t>
  </si>
  <si>
    <t>Student Loans - net new lending (outside TME)</t>
  </si>
  <si>
    <t>Fire Central Government</t>
  </si>
  <si>
    <t>European Structural Funds -local authorities 2000-2006</t>
  </si>
  <si>
    <t>European Structural Funds -central government 2000-2006</t>
  </si>
  <si>
    <t>Natural Heritage &amp; Rural Services</t>
  </si>
  <si>
    <t>Environment Protection, Sustainable Development &amp; Climate Change</t>
  </si>
  <si>
    <t>National Archives</t>
  </si>
  <si>
    <t>General Register Office of Scotland</t>
  </si>
  <si>
    <t>Communities and Local Government</t>
  </si>
  <si>
    <t>Education and Skills</t>
  </si>
  <si>
    <t>Table 7: Capital (inc Financial Transactions)  - Cash Terms</t>
  </si>
  <si>
    <t>Social Justice</t>
  </si>
  <si>
    <t>Scottish Child Payment</t>
  </si>
  <si>
    <t>General Capital Grant</t>
  </si>
  <si>
    <t>Exchequer &amp; Finance</t>
  </si>
  <si>
    <t>Green Growth Accelerator</t>
  </si>
  <si>
    <t>Growth Accelerators</t>
  </si>
  <si>
    <t>Total Registers of Scotland</t>
  </si>
  <si>
    <t>Employment and Training Interventions</t>
  </si>
  <si>
    <t>Scientific Engagement and Advice</t>
  </si>
  <si>
    <t>Total Safer and Stronger Communities</t>
  </si>
  <si>
    <t>Environmental Quality</t>
  </si>
  <si>
    <t>Natural Resources, Peatland and Flooding</t>
  </si>
  <si>
    <t>Scottish Land Commission</t>
  </si>
  <si>
    <t>Convergence Funding</t>
  </si>
  <si>
    <t>Agricultural Transformation</t>
  </si>
  <si>
    <t>Personal Independence Payment</t>
  </si>
  <si>
    <t>Attendance Allowance</t>
  </si>
  <si>
    <t>Disability Living Allowance (Adult)</t>
  </si>
  <si>
    <t>Industrial Injuries Benefits</t>
  </si>
  <si>
    <t>Severe Disablement Allowance</t>
  </si>
  <si>
    <t>Job Start Payment</t>
  </si>
  <si>
    <t>Young Carer Grant</t>
  </si>
  <si>
    <t>Funeral Support Payment</t>
  </si>
  <si>
    <t>Citizens Assembly</t>
  </si>
  <si>
    <t>Veterans</t>
  </si>
  <si>
    <t>Referendums Act Implementation</t>
  </si>
  <si>
    <t>Early Learning &amp; Childcare Programme</t>
  </si>
  <si>
    <t>Rural Economy Enterprise</t>
  </si>
  <si>
    <t>Travel Strategy &amp; Innovation</t>
  </si>
  <si>
    <t>HE Capital</t>
  </si>
  <si>
    <t>Local Government Elections</t>
  </si>
  <si>
    <t>Economic and Other Surveys</t>
  </si>
  <si>
    <t>Building Standards</t>
  </si>
  <si>
    <t>Student Loans Company Administration Costs</t>
  </si>
  <si>
    <t>Disclosure Scotland Expenditure</t>
  </si>
  <si>
    <t>Forth &amp; Tay Bridge Authorities</t>
  </si>
  <si>
    <t>Scottish Canals</t>
  </si>
  <si>
    <t>Highlands &amp; Islands Airports Limited</t>
  </si>
  <si>
    <t>Sustainable Action Fund</t>
  </si>
  <si>
    <t>Rail Infrastructure</t>
  </si>
  <si>
    <t>Higher Education</t>
  </si>
  <si>
    <t>Future Transport Funds</t>
  </si>
  <si>
    <t>Support for Sustainable &amp; Active Travel</t>
  </si>
  <si>
    <t>NHS &amp; Special Health Boards Capital</t>
  </si>
  <si>
    <t>Rail Franchise</t>
  </si>
  <si>
    <t>Strategy &amp; Performance</t>
  </si>
  <si>
    <t>Education Scotland</t>
  </si>
  <si>
    <t>Education Analytical Services</t>
  </si>
  <si>
    <t>Agricultural &amp; Horticultural Advice &amp; Support</t>
  </si>
  <si>
    <t>Learning &amp; Support</t>
  </si>
  <si>
    <t>Support for Ferry Services</t>
  </si>
  <si>
    <t>General Medical Services</t>
  </si>
  <si>
    <t>Scottish Welfare Fund  Admin</t>
  </si>
  <si>
    <t>Care &amp; Justice</t>
  </si>
  <si>
    <t>Network Strengthening</t>
  </si>
  <si>
    <t>Concessionary Fares</t>
  </si>
  <si>
    <t>Leader</t>
  </si>
  <si>
    <t>International and European Relations</t>
  </si>
  <si>
    <t>Pillar 1  Greening payments</t>
  </si>
  <si>
    <t>Pillar 1   Other payments</t>
  </si>
  <si>
    <t>Scottish Environmental Protection Agency</t>
  </si>
  <si>
    <t>CIC Scheme</t>
  </si>
  <si>
    <t>Pillar 1  Basic payments</t>
  </si>
  <si>
    <t>Gaelic</t>
  </si>
  <si>
    <t>Cultural Collections</t>
  </si>
  <si>
    <t>Royal Botanic Garden, Edinburgh</t>
  </si>
  <si>
    <t>Student Awards Agency for Scotland Operating Costs</t>
  </si>
  <si>
    <t>Scottish Funding Council Administration</t>
  </si>
  <si>
    <t>Skills Development Scotland</t>
  </si>
  <si>
    <t>Pharmaceutical Services Contractors Remuneration</t>
  </si>
  <si>
    <t>Student Support &amp; Tuition Fee Payments</t>
  </si>
  <si>
    <t>General Dental Services</t>
  </si>
  <si>
    <t>Routine &amp; Winter Maintenance</t>
  </si>
  <si>
    <t>Structural Repairs</t>
  </si>
  <si>
    <t>Creative Scotland &amp; Other Arts</t>
  </si>
  <si>
    <t>Vessels and Piers</t>
  </si>
  <si>
    <t>Food Industry Support</t>
  </si>
  <si>
    <t>Agency Administration Costs</t>
  </si>
  <si>
    <t>General Ophthalmic Services</t>
  </si>
  <si>
    <t>Programmes of Research</t>
  </si>
  <si>
    <t>Student Loan Interest Subsidy to Bank</t>
  </si>
  <si>
    <t>Rural Cohesion</t>
  </si>
  <si>
    <t>Local Governance</t>
  </si>
  <si>
    <t>Fisheries Harbour Grants</t>
  </si>
  <si>
    <t>Drinking Water Quality Regulator</t>
  </si>
  <si>
    <t>Police Support Services</t>
  </si>
  <si>
    <t>EU Fisheries Grants</t>
  </si>
  <si>
    <t>Private Water</t>
  </si>
  <si>
    <t>Legal Aid Fund</t>
  </si>
  <si>
    <t>Interest on Voted Loans</t>
  </si>
  <si>
    <t>Legal Aid Administration</t>
  </si>
  <si>
    <t>Student Loan Fair Value Adjustment</t>
  </si>
  <si>
    <t>National Performing Companies</t>
  </si>
  <si>
    <t>Capitalised Interest</t>
  </si>
  <si>
    <t>Crofting Commission</t>
  </si>
  <si>
    <t>Support for Freight Industry</t>
  </si>
  <si>
    <t>Planning &amp; Environmental Appeals</t>
  </si>
  <si>
    <t>Architecture &amp; Place</t>
  </si>
  <si>
    <t>Voted Loans</t>
  </si>
  <si>
    <t>Rail Development</t>
  </si>
  <si>
    <t>Major Public Transport Projects</t>
  </si>
  <si>
    <t>Royal and Ceremonial</t>
  </si>
  <si>
    <t>Road Safety</t>
  </si>
  <si>
    <t>Crofting Assistance</t>
  </si>
  <si>
    <t>Council of Economic Advisers</t>
  </si>
  <si>
    <t>Climate Change  Policy Dev &amp; Imp</t>
  </si>
  <si>
    <t>Marine EU Income</t>
  </si>
  <si>
    <t>Strategic Transport Projects Review</t>
  </si>
  <si>
    <t>Support for Air Services</t>
  </si>
  <si>
    <t>M&amp;T Other Current Expenditure</t>
  </si>
  <si>
    <t>Agri Environmental Measures</t>
  </si>
  <si>
    <t>Net Student Loans Advanced</t>
  </si>
  <si>
    <t>Office of the Chief Economic Adviser</t>
  </si>
  <si>
    <t>Animal Health</t>
  </si>
  <si>
    <t>Cost of Providing Student Loans (RAB Charge)(NonCash)</t>
  </si>
  <si>
    <t>Support for Bus Services</t>
  </si>
  <si>
    <t>Veterinary Surveillance</t>
  </si>
  <si>
    <t>Scottish Futures Trust</t>
  </si>
  <si>
    <t>Smartcard Programme</t>
  </si>
  <si>
    <t>Motorway &amp; Trunk Roads PFI</t>
  </si>
  <si>
    <t>National Police Funding &amp; Reform</t>
  </si>
  <si>
    <t>Capital Land &amp; Works</t>
  </si>
  <si>
    <t>Zero Waste</t>
  </si>
  <si>
    <t>Roads Improvements</t>
  </si>
  <si>
    <t>Roads Depreciation</t>
  </si>
  <si>
    <t>Transport Information</t>
  </si>
  <si>
    <t>Criminal Injuries Administration Costs</t>
  </si>
  <si>
    <t>Technical Assistance</t>
  </si>
  <si>
    <t>Less Favoured Area Support Scheme</t>
  </si>
  <si>
    <t>Forestry</t>
  </si>
  <si>
    <t>Major Events and Themed Years</t>
  </si>
  <si>
    <t>Queensferry Crossing</t>
  </si>
  <si>
    <t>Land Managers Renewables Fund</t>
  </si>
  <si>
    <t>EU Income</t>
  </si>
  <si>
    <t>Business Development</t>
  </si>
  <si>
    <t>2012-13 Outturn £m</t>
  </si>
  <si>
    <t>2013-14 Outturn £m</t>
  </si>
  <si>
    <t>2014-15 Outturn £m</t>
  </si>
  <si>
    <t>2015-16 Outturn £m</t>
  </si>
  <si>
    <t>2016-17 Outturn £m</t>
  </si>
  <si>
    <t>2017-18 Outturn £m</t>
  </si>
  <si>
    <t>2018-19 Outturn £m</t>
  </si>
  <si>
    <t>Finance</t>
  </si>
  <si>
    <t>Rural Economy and Tourism</t>
  </si>
  <si>
    <t>Economy, Fair Work and Culture</t>
  </si>
  <si>
    <t>Constitution, Europe and External Affairs</t>
  </si>
  <si>
    <t>Scottish Parliament and Audit Scotland</t>
  </si>
  <si>
    <t xml:space="preserve">Constitution, Europe and External </t>
  </si>
  <si>
    <t>Budget  2020-21 £m</t>
  </si>
  <si>
    <t>Budget 2021-22 - £m</t>
  </si>
  <si>
    <t>2024-25</t>
  </si>
  <si>
    <t>2025-26</t>
  </si>
  <si>
    <t>Registers of Scotland</t>
  </si>
  <si>
    <t>Total Finance</t>
  </si>
  <si>
    <t>Skills &amp; Training**</t>
  </si>
  <si>
    <t>n/a</t>
  </si>
  <si>
    <t>Other ELL **</t>
  </si>
  <si>
    <t>Active Travel, Low Carbon and Other Transport Policy</t>
  </si>
  <si>
    <t>Ferguson Marine</t>
  </si>
  <si>
    <t>Climate Change and Land Managers Renewable Fund</t>
  </si>
  <si>
    <t xml:space="preserve">Fisheries </t>
  </si>
  <si>
    <t>Forestry and Land Scotland</t>
  </si>
  <si>
    <t>Scottish Forestry</t>
  </si>
  <si>
    <t>Tourism</t>
  </si>
  <si>
    <t>Culture and Major Events</t>
  </si>
  <si>
    <t>Total Economy, Fair Work and Culture</t>
  </si>
  <si>
    <t>Social Security Advice, Policy and Programme</t>
  </si>
  <si>
    <t>Social Security Assistance</t>
  </si>
  <si>
    <t>Total Constitution, Europe and External Affairs</t>
  </si>
  <si>
    <t>2019-20 Outturn £m</t>
  </si>
  <si>
    <t>Covid Funding</t>
  </si>
  <si>
    <t>Alcohol and Drugs Policy</t>
  </si>
  <si>
    <t>Allocation of Covid Consequentials</t>
  </si>
  <si>
    <t>Resource Costs of Borrowing</t>
  </si>
  <si>
    <t>Finance FTs</t>
  </si>
  <si>
    <t>Digital Economy</t>
  </si>
  <si>
    <t>Islands Plan</t>
  </si>
  <si>
    <t>NatureScot</t>
  </si>
  <si>
    <t>Allocation of Covid consequentials</t>
  </si>
  <si>
    <t>Marine Fund Scotland</t>
  </si>
  <si>
    <t>Programme and Running costs</t>
  </si>
  <si>
    <t>Forest Research (Cross Border Services)</t>
  </si>
  <si>
    <t>Low Carbon Economy</t>
  </si>
  <si>
    <t>Total Rural Economy and Tourism</t>
  </si>
  <si>
    <t>Culture and Major Events Staffing</t>
  </si>
  <si>
    <t>Allocation of covid consequentials</t>
  </si>
  <si>
    <t>Child Disability Payment</t>
  </si>
  <si>
    <t>Child Winter Heating Assistance</t>
  </si>
  <si>
    <t>Self Isolation Support Grant</t>
  </si>
  <si>
    <t>Local Government</t>
  </si>
  <si>
    <t>Sport</t>
  </si>
  <si>
    <t>Digital Connectivity</t>
  </si>
  <si>
    <t>Total Transport, Infrastructure and Connnectivity</t>
  </si>
  <si>
    <t>Food Standards Scotland Spending</t>
  </si>
  <si>
    <t>Early Learning and Childcare</t>
  </si>
  <si>
    <t>Cash terms change - £m</t>
  </si>
  <si>
    <t>Cash terms change - %</t>
  </si>
  <si>
    <t>Table 11: Non Cash - Cash Terms</t>
  </si>
  <si>
    <t>Table 12: Non-cash - Real Terms</t>
  </si>
  <si>
    <t>Table 14: Comparison 2012-13 to 2019-20  Real terms (2020-21 prices)</t>
  </si>
  <si>
    <t>Table 15: Level 3 headings ranked by size of cash terms change in £m (2020-21 to 2021-22)</t>
  </si>
  <si>
    <t>Change 2020-21 to 2021-22 - £m</t>
  </si>
  <si>
    <t>Change 2020-21 to 2021-22 - %</t>
  </si>
  <si>
    <t>2020-21 - £m</t>
  </si>
  <si>
    <t>2021-22 - £m (cash)</t>
  </si>
  <si>
    <t>Table 8: Capital  - Real Terms</t>
  </si>
  <si>
    <t>Table 6: Fiscal Resource</t>
  </si>
  <si>
    <t xml:space="preserve">Table 4: Resource and Capital </t>
  </si>
  <si>
    <t>Table 2: Total Managed Expenditure Real Terms</t>
  </si>
  <si>
    <t>Table 13: Comparison 2012-13 to 2019-20 Cash Terms</t>
  </si>
  <si>
    <t>Unless otherwise stated this spreadsheet compares this year's budget figures with the previous year's budget figures.</t>
  </si>
  <si>
    <t xml:space="preserve">Budget 2021-22: </t>
  </si>
  <si>
    <t xml:space="preserve">Budget 2021-22 </t>
  </si>
  <si>
    <t>The cash terms changes are based on comparisons of the 2020-21 budget to the 2021-22 budget.</t>
  </si>
  <si>
    <t>Scottish Budget 2021-22: Levels 1, 2 and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</si>
</sst>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;\(#,##0.00\)"/>
    <numFmt numFmtId="165" formatCode="#,##0.0"/>
    <numFmt numFmtId="166" formatCode="0.0%"/>
    <numFmt numFmtId="167" formatCode="0.0"/>
    <numFmt numFmtId="168" formatCode="_-* #,##0.0_-;\-* #,##0.0_-;_-* &quot;-&quot;??_-;_-@_-"/>
  </numFmts>
  <fonts count="33"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20"/>
      <name val="Arial"/>
      <family val="2"/>
    </font>
    <font>
      <u/>
      <sz val="14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8"/>
      <name val="Clan-News"/>
    </font>
    <font>
      <sz val="10"/>
      <name val="Clan-News"/>
    </font>
    <font>
      <b/>
      <sz val="10"/>
      <name val="Clan-News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u/>
      <sz val="20"/>
      <color theme="1"/>
      <name val="Arial"/>
      <family val="2"/>
    </font>
    <font>
      <sz val="14"/>
      <color theme="0"/>
      <name val="Arial"/>
      <family val="2"/>
    </font>
    <font>
      <b/>
      <u/>
      <sz val="12"/>
      <color theme="0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0"/>
      <name val="Arial"/>
      <family val="2"/>
    </font>
    <font>
      <sz val="20"/>
      <color theme="1"/>
      <name val="Arial"/>
      <family val="2"/>
    </font>
    <font>
      <u/>
      <sz val="12"/>
      <color theme="1"/>
      <name val="Arial"/>
      <family val="2"/>
    </font>
    <font>
      <b/>
      <sz val="20"/>
      <color theme="5"/>
      <name val="Arial"/>
      <family val="2"/>
    </font>
    <font>
      <b/>
      <sz val="10"/>
      <color theme="0"/>
      <name val="Clan-New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8">
    <xf numFmtId="0" fontId="0" fillId="0" borderId="0"/>
    <xf numFmtId="0" fontId="6" fillId="0" borderId="0"/>
    <xf numFmtId="0" fontId="3" fillId="0" borderId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6" fillId="0" borderId="0"/>
    <xf numFmtId="0" fontId="3" fillId="0" borderId="0"/>
    <xf numFmtId="0" fontId="4" fillId="0" borderId="0"/>
    <xf numFmtId="0" fontId="7" fillId="0" borderId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0" fillId="2" borderId="0" xfId="0" applyFill="1" applyBorder="1"/>
    <xf numFmtId="165" fontId="1" fillId="2" borderId="0" xfId="1" applyNumberFormat="1" applyFont="1" applyFill="1" applyBorder="1" applyAlignment="1">
      <alignment horizontal="right" vertical="top" wrapText="1"/>
    </xf>
    <xf numFmtId="0" fontId="0" fillId="2" borderId="0" xfId="0" applyFont="1" applyFill="1" applyBorder="1"/>
    <xf numFmtId="0" fontId="22" fillId="2" borderId="0" xfId="0" applyFont="1" applyFill="1" applyBorder="1" applyAlignment="1"/>
    <xf numFmtId="0" fontId="10" fillId="2" borderId="0" xfId="5" applyFont="1" applyFill="1" applyBorder="1" applyAlignment="1" applyProtection="1"/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165" fontId="8" fillId="2" borderId="0" xfId="15" applyNumberFormat="1" applyFont="1" applyFill="1" applyBorder="1" applyAlignment="1">
      <alignment horizontal="right"/>
    </xf>
    <xf numFmtId="165" fontId="2" fillId="2" borderId="0" xfId="15" applyNumberFormat="1" applyFont="1" applyFill="1" applyBorder="1" applyAlignment="1">
      <alignment horizontal="right" vertical="top" wrapText="1"/>
    </xf>
    <xf numFmtId="165" fontId="11" fillId="2" borderId="0" xfId="15" applyNumberFormat="1" applyFont="1" applyFill="1" applyBorder="1" applyAlignment="1">
      <alignment horizontal="right" vertical="top" wrapText="1"/>
    </xf>
    <xf numFmtId="165" fontId="1" fillId="2" borderId="0" xfId="15" applyNumberFormat="1" applyFont="1" applyFill="1" applyBorder="1" applyAlignment="1">
      <alignment horizontal="right" vertical="top" wrapText="1"/>
    </xf>
    <xf numFmtId="165" fontId="8" fillId="2" borderId="0" xfId="15" applyNumberFormat="1" applyFont="1" applyFill="1" applyBorder="1" applyAlignment="1">
      <alignment horizontal="right" vertical="top" wrapText="1"/>
    </xf>
    <xf numFmtId="0" fontId="0" fillId="2" borderId="0" xfId="0" applyFont="1" applyFill="1" applyBorder="1"/>
    <xf numFmtId="165" fontId="18" fillId="2" borderId="0" xfId="15" applyNumberFormat="1" applyFont="1" applyFill="1" applyBorder="1" applyAlignment="1">
      <alignment horizontal="right" vertical="top" wrapText="1"/>
    </xf>
    <xf numFmtId="0" fontId="12" fillId="2" borderId="0" xfId="0" applyFont="1" applyFill="1"/>
    <xf numFmtId="0" fontId="26" fillId="2" borderId="0" xfId="0" applyFont="1" applyFill="1" applyAlignment="1"/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/>
    <xf numFmtId="0" fontId="0" fillId="2" borderId="1" xfId="0" applyFill="1" applyBorder="1"/>
    <xf numFmtId="0" fontId="10" fillId="2" borderId="1" xfId="5" applyFont="1" applyFill="1" applyBorder="1" applyAlignment="1" applyProtection="1"/>
    <xf numFmtId="165" fontId="0" fillId="2" borderId="1" xfId="0" applyNumberFormat="1" applyFill="1" applyBorder="1"/>
    <xf numFmtId="166" fontId="0" fillId="2" borderId="1" xfId="0" applyNumberFormat="1" applyFill="1" applyBorder="1"/>
    <xf numFmtId="0" fontId="21" fillId="2" borderId="1" xfId="0" applyFont="1" applyFill="1" applyBorder="1"/>
    <xf numFmtId="165" fontId="21" fillId="2" borderId="1" xfId="0" applyNumberFormat="1" applyFont="1" applyFill="1" applyBorder="1"/>
    <xf numFmtId="166" fontId="21" fillId="2" borderId="1" xfId="0" applyNumberFormat="1" applyFont="1" applyFill="1" applyBorder="1"/>
    <xf numFmtId="167" fontId="21" fillId="2" borderId="1" xfId="0" applyNumberFormat="1" applyFont="1" applyFill="1" applyBorder="1"/>
    <xf numFmtId="0" fontId="27" fillId="2" borderId="1" xfId="0" applyFont="1" applyFill="1" applyBorder="1"/>
    <xf numFmtId="0" fontId="0" fillId="2" borderId="3" xfId="0" applyFill="1" applyBorder="1"/>
    <xf numFmtId="165" fontId="0" fillId="2" borderId="4" xfId="0" applyNumberFormat="1" applyFill="1" applyBorder="1"/>
    <xf numFmtId="166" fontId="0" fillId="2" borderId="4" xfId="0" applyNumberFormat="1" applyFill="1" applyBorder="1"/>
    <xf numFmtId="0" fontId="0" fillId="2" borderId="1" xfId="0" applyFont="1" applyFill="1" applyBorder="1"/>
    <xf numFmtId="165" fontId="0" fillId="2" borderId="1" xfId="0" applyNumberFormat="1" applyFont="1" applyFill="1" applyBorder="1"/>
    <xf numFmtId="165" fontId="21" fillId="2" borderId="4" xfId="0" applyNumberFormat="1" applyFont="1" applyFill="1" applyBorder="1" applyAlignment="1">
      <alignment horizontal="right"/>
    </xf>
    <xf numFmtId="0" fontId="22" fillId="2" borderId="1" xfId="0" applyFont="1" applyFill="1" applyBorder="1" applyAlignment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5" xfId="0" applyFont="1" applyFill="1" applyBorder="1"/>
    <xf numFmtId="166" fontId="21" fillId="2" borderId="1" xfId="16" applyNumberFormat="1" applyFont="1" applyFill="1" applyBorder="1"/>
    <xf numFmtId="0" fontId="17" fillId="2" borderId="0" xfId="15" applyFont="1" applyFill="1" applyBorder="1" applyAlignment="1">
      <alignment horizontal="left"/>
    </xf>
    <xf numFmtId="0" fontId="21" fillId="2" borderId="0" xfId="15" applyFont="1" applyFill="1" applyBorder="1" applyAlignment="1">
      <alignment horizontal="left"/>
    </xf>
    <xf numFmtId="0" fontId="17" fillId="2" borderId="0" xfId="15" applyFont="1" applyFill="1" applyBorder="1" applyAlignment="1">
      <alignment horizontal="left" wrapText="1"/>
    </xf>
    <xf numFmtId="164" fontId="17" fillId="2" borderId="0" xfId="1" applyNumberFormat="1" applyFont="1" applyFill="1" applyBorder="1" applyAlignment="1">
      <alignment horizontal="left" wrapText="1"/>
    </xf>
    <xf numFmtId="165" fontId="17" fillId="2" borderId="0" xfId="15" applyNumberFormat="1" applyFont="1" applyFill="1" applyBorder="1" applyAlignment="1">
      <alignment horizontal="right"/>
    </xf>
    <xf numFmtId="165" fontId="21" fillId="2" borderId="0" xfId="15" applyNumberFormat="1" applyFont="1" applyFill="1" applyBorder="1" applyAlignment="1">
      <alignment horizontal="right"/>
    </xf>
    <xf numFmtId="165" fontId="17" fillId="2" borderId="0" xfId="15" applyNumberFormat="1" applyFont="1" applyFill="1" applyBorder="1" applyAlignment="1">
      <alignment horizontal="right" vertical="top" wrapText="1"/>
    </xf>
    <xf numFmtId="165" fontId="17" fillId="2" borderId="0" xfId="15" applyNumberFormat="1" applyFont="1" applyFill="1" applyBorder="1" applyAlignment="1">
      <alignment horizontal="right" vertical="top"/>
    </xf>
    <xf numFmtId="165" fontId="17" fillId="2" borderId="0" xfId="1" applyNumberFormat="1" applyFont="1" applyFill="1" applyBorder="1" applyAlignment="1">
      <alignment horizontal="right" vertical="top" wrapText="1"/>
    </xf>
    <xf numFmtId="164" fontId="19" fillId="4" borderId="0" xfId="1" applyNumberFormat="1" applyFont="1" applyFill="1" applyBorder="1" applyAlignment="1">
      <alignment vertical="top" wrapText="1"/>
    </xf>
    <xf numFmtId="0" fontId="19" fillId="4" borderId="7" xfId="15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right" vertical="top" wrapText="1"/>
    </xf>
    <xf numFmtId="165" fontId="14" fillId="0" borderId="0" xfId="1" applyNumberFormat="1" applyFont="1" applyFill="1" applyBorder="1" applyAlignment="1">
      <alignment horizontal="right" wrapText="1"/>
    </xf>
    <xf numFmtId="165" fontId="13" fillId="0" borderId="0" xfId="1" applyNumberFormat="1" applyFont="1" applyFill="1" applyBorder="1"/>
    <xf numFmtId="0" fontId="0" fillId="0" borderId="0" xfId="0" applyBorder="1"/>
    <xf numFmtId="165" fontId="13" fillId="0" borderId="0" xfId="1" applyNumberFormat="1" applyFont="1" applyFill="1" applyBorder="1" applyAlignment="1">
      <alignment horizontal="right" vertical="top" wrapText="1"/>
    </xf>
    <xf numFmtId="165" fontId="15" fillId="0" borderId="0" xfId="1" applyNumberFormat="1" applyFont="1" applyFill="1" applyBorder="1" applyAlignment="1">
      <alignment horizontal="right" vertical="top" wrapText="1"/>
    </xf>
    <xf numFmtId="165" fontId="17" fillId="2" borderId="0" xfId="15" applyNumberFormat="1" applyFont="1" applyFill="1" applyBorder="1"/>
    <xf numFmtId="0" fontId="0" fillId="5" borderId="0" xfId="0" applyFill="1"/>
    <xf numFmtId="0" fontId="29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vertical="center"/>
    </xf>
    <xf numFmtId="0" fontId="5" fillId="2" borderId="0" xfId="5" applyFill="1" applyAlignment="1" applyProtection="1"/>
    <xf numFmtId="165" fontId="27" fillId="2" borderId="1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8" fillId="2" borderId="0" xfId="5" applyFont="1" applyFill="1" applyAlignment="1" applyProtection="1"/>
    <xf numFmtId="0" fontId="0" fillId="2" borderId="0" xfId="0" applyFont="1" applyFill="1"/>
    <xf numFmtId="0" fontId="0" fillId="2" borderId="4" xfId="0" applyFont="1" applyFill="1" applyBorder="1"/>
    <xf numFmtId="165" fontId="0" fillId="2" borderId="4" xfId="0" applyNumberFormat="1" applyFill="1" applyBorder="1" applyAlignment="1">
      <alignment horizontal="right"/>
    </xf>
    <xf numFmtId="165" fontId="8" fillId="2" borderId="0" xfId="15" applyNumberFormat="1" applyFont="1" applyFill="1" applyBorder="1" applyAlignment="1">
      <alignment horizontal="right" wrapText="1"/>
    </xf>
    <xf numFmtId="0" fontId="0" fillId="2" borderId="0" xfId="0" applyFont="1" applyFill="1" applyBorder="1" applyAlignment="1">
      <alignment wrapText="1"/>
    </xf>
    <xf numFmtId="165" fontId="11" fillId="2" borderId="0" xfId="15" applyNumberFormat="1" applyFont="1" applyFill="1" applyBorder="1" applyAlignment="1">
      <alignment horizontal="right" wrapText="1"/>
    </xf>
    <xf numFmtId="165" fontId="18" fillId="2" borderId="0" xfId="15" applyNumberFormat="1" applyFont="1" applyFill="1" applyBorder="1" applyAlignment="1">
      <alignment horizontal="right" wrapText="1"/>
    </xf>
    <xf numFmtId="165" fontId="24" fillId="2" borderId="0" xfId="15" applyNumberFormat="1" applyFont="1" applyFill="1" applyBorder="1" applyAlignment="1">
      <alignment horizontal="right" wrapText="1"/>
    </xf>
    <xf numFmtId="165" fontId="25" fillId="2" borderId="0" xfId="15" applyNumberFormat="1" applyFont="1" applyFill="1" applyBorder="1" applyAlignment="1">
      <alignment horizontal="right" wrapText="1"/>
    </xf>
    <xf numFmtId="165" fontId="11" fillId="2" borderId="0" xfId="15" applyNumberFormat="1" applyFont="1" applyFill="1" applyBorder="1" applyAlignment="1">
      <alignment wrapText="1"/>
    </xf>
    <xf numFmtId="1" fontId="0" fillId="2" borderId="0" xfId="0" applyNumberFormat="1" applyFill="1" applyAlignment="1">
      <alignment wrapText="1"/>
    </xf>
    <xf numFmtId="1" fontId="0" fillId="2" borderId="0" xfId="0" applyNumberFormat="1" applyFont="1" applyFill="1" applyBorder="1" applyAlignment="1">
      <alignment wrapText="1"/>
    </xf>
    <xf numFmtId="1" fontId="11" fillId="2" borderId="0" xfId="15" applyNumberFormat="1" applyFont="1" applyFill="1" applyBorder="1" applyAlignment="1">
      <alignment wrapText="1"/>
    </xf>
    <xf numFmtId="1" fontId="8" fillId="2" borderId="0" xfId="15" applyNumberFormat="1" applyFont="1" applyFill="1" applyBorder="1" applyAlignment="1">
      <alignment wrapText="1"/>
    </xf>
    <xf numFmtId="1" fontId="8" fillId="2" borderId="0" xfId="15" applyNumberFormat="1" applyFont="1" applyFill="1" applyBorder="1" applyAlignment="1">
      <alignment horizontal="right" vertical="top" wrapText="1"/>
    </xf>
    <xf numFmtId="0" fontId="18" fillId="4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9" fillId="2" borderId="1" xfId="5" applyFont="1" applyFill="1" applyBorder="1" applyAlignment="1" applyProtection="1">
      <alignment horizontal="left" vertical="center"/>
    </xf>
    <xf numFmtId="0" fontId="32" fillId="4" borderId="7" xfId="15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vertical="center"/>
    </xf>
    <xf numFmtId="0" fontId="18" fillId="3" borderId="2" xfId="0" applyFont="1" applyFill="1" applyBorder="1" applyAlignment="1">
      <alignment horizontal="left" vertical="top" wrapText="1"/>
    </xf>
    <xf numFmtId="0" fontId="28" fillId="4" borderId="2" xfId="0" applyFont="1" applyFill="1" applyBorder="1" applyAlignment="1">
      <alignment vertical="center" wrapText="1"/>
    </xf>
    <xf numFmtId="0" fontId="28" fillId="3" borderId="2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165" fontId="0" fillId="2" borderId="1" xfId="0" applyNumberFormat="1" applyFont="1" applyFill="1" applyBorder="1" applyAlignment="1">
      <alignment horizontal="right" wrapText="1"/>
    </xf>
    <xf numFmtId="165" fontId="0" fillId="2" borderId="1" xfId="0" applyNumberFormat="1" applyFont="1" applyFill="1" applyBorder="1" applyAlignment="1">
      <alignment wrapText="1"/>
    </xf>
    <xf numFmtId="166" fontId="0" fillId="2" borderId="1" xfId="0" applyNumberFormat="1" applyFont="1" applyFill="1" applyBorder="1" applyAlignment="1">
      <alignment wrapText="1"/>
    </xf>
    <xf numFmtId="165" fontId="0" fillId="2" borderId="1" xfId="0" applyNumberFormat="1" applyFill="1" applyBorder="1" applyAlignment="1">
      <alignment wrapText="1"/>
    </xf>
    <xf numFmtId="166" fontId="0" fillId="2" borderId="1" xfId="0" applyNumberForma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166" fontId="0" fillId="2" borderId="1" xfId="0" applyNumberFormat="1" applyFont="1" applyFill="1" applyBorder="1" applyAlignment="1">
      <alignment horizontal="right" wrapText="1"/>
    </xf>
    <xf numFmtId="165" fontId="18" fillId="3" borderId="1" xfId="0" applyNumberFormat="1" applyFont="1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right" wrapText="1"/>
    </xf>
    <xf numFmtId="166" fontId="0" fillId="2" borderId="1" xfId="0" applyNumberFormat="1" applyFill="1" applyBorder="1" applyAlignment="1">
      <alignment horizontal="right" wrapText="1"/>
    </xf>
    <xf numFmtId="0" fontId="23" fillId="2" borderId="1" xfId="0" applyFont="1" applyFill="1" applyBorder="1" applyAlignment="1">
      <alignment vertical="center"/>
    </xf>
    <xf numFmtId="164" fontId="28" fillId="3" borderId="1" xfId="1" applyNumberFormat="1" applyFont="1" applyFill="1" applyBorder="1" applyAlignment="1">
      <alignment vertical="center" wrapText="1"/>
    </xf>
    <xf numFmtId="165" fontId="19" fillId="3" borderId="2" xfId="15" applyNumberFormat="1" applyFont="1" applyFill="1" applyBorder="1" applyAlignment="1">
      <alignment horizontal="center" wrapText="1"/>
    </xf>
    <xf numFmtId="165" fontId="19" fillId="3" borderId="9" xfId="15" applyNumberFormat="1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9" fillId="2" borderId="1" xfId="5" applyFont="1" applyFill="1" applyBorder="1" applyAlignment="1" applyProtection="1">
      <alignment vertical="center"/>
    </xf>
    <xf numFmtId="0" fontId="9" fillId="2" borderId="0" xfId="5" applyFont="1" applyFill="1" applyBorder="1" applyAlignment="1" applyProtection="1">
      <alignment vertical="center"/>
    </xf>
    <xf numFmtId="0" fontId="19" fillId="4" borderId="8" xfId="0" applyFont="1" applyFill="1" applyBorder="1" applyAlignment="1">
      <alignment vertical="center"/>
    </xf>
    <xf numFmtId="165" fontId="21" fillId="2" borderId="0" xfId="15" applyNumberFormat="1" applyFont="1" applyFill="1" applyBorder="1" applyAlignment="1">
      <alignment horizontal="right" vertical="top" wrapText="1"/>
    </xf>
    <xf numFmtId="164" fontId="21" fillId="2" borderId="0" xfId="1" applyNumberFormat="1" applyFont="1" applyFill="1" applyBorder="1" applyAlignment="1">
      <alignment horizontal="left" wrapText="1"/>
    </xf>
    <xf numFmtId="165" fontId="21" fillId="2" borderId="0" xfId="1" applyNumberFormat="1" applyFont="1" applyFill="1" applyBorder="1" applyAlignment="1">
      <alignment horizontal="right" vertical="top" wrapText="1"/>
    </xf>
    <xf numFmtId="165" fontId="0" fillId="2" borderId="0" xfId="0" applyNumberFormat="1" applyFont="1" applyFill="1" applyBorder="1"/>
    <xf numFmtId="165" fontId="0" fillId="2" borderId="6" xfId="0" applyNumberFormat="1" applyFont="1" applyFill="1" applyBorder="1"/>
    <xf numFmtId="165" fontId="0" fillId="2" borderId="3" xfId="0" applyNumberFormat="1" applyFont="1" applyFill="1" applyBorder="1"/>
    <xf numFmtId="0" fontId="21" fillId="0" borderId="0" xfId="0" applyFont="1"/>
    <xf numFmtId="0" fontId="21" fillId="2" borderId="0" xfId="0" applyFont="1" applyFill="1"/>
    <xf numFmtId="9" fontId="17" fillId="2" borderId="0" xfId="16" applyFont="1" applyFill="1" applyAlignment="1">
      <alignment wrapText="1"/>
    </xf>
    <xf numFmtId="9" fontId="0" fillId="2" borderId="0" xfId="16" applyFont="1" applyFill="1" applyBorder="1" applyAlignment="1">
      <alignment wrapText="1"/>
    </xf>
    <xf numFmtId="9" fontId="11" fillId="2" borderId="0" xfId="16" applyFont="1" applyFill="1" applyBorder="1" applyAlignment="1">
      <alignment wrapText="1"/>
    </xf>
    <xf numFmtId="9" fontId="8" fillId="2" borderId="0" xfId="16" applyFont="1" applyFill="1" applyBorder="1" applyAlignment="1">
      <alignment wrapText="1"/>
    </xf>
    <xf numFmtId="1" fontId="0" fillId="2" borderId="0" xfId="0" applyNumberFormat="1" applyFill="1" applyBorder="1" applyAlignment="1">
      <alignment wrapText="1"/>
    </xf>
    <xf numFmtId="9" fontId="17" fillId="2" borderId="0" xfId="16" applyFont="1" applyFill="1" applyBorder="1" applyAlignment="1">
      <alignment wrapText="1"/>
    </xf>
    <xf numFmtId="9" fontId="0" fillId="2" borderId="0" xfId="16" applyFont="1" applyFill="1" applyBorder="1" applyAlignment="1"/>
    <xf numFmtId="9" fontId="8" fillId="2" borderId="0" xfId="16" applyFont="1" applyFill="1" applyBorder="1" applyAlignment="1">
      <alignment vertical="top" wrapText="1"/>
    </xf>
    <xf numFmtId="9" fontId="17" fillId="2" borderId="0" xfId="16" applyFont="1" applyFill="1" applyAlignment="1">
      <alignment horizontal="center" vertical="center" wrapText="1"/>
    </xf>
    <xf numFmtId="168" fontId="8" fillId="2" borderId="0" xfId="3" applyNumberFormat="1" applyFont="1" applyFill="1" applyBorder="1" applyAlignment="1">
      <alignment horizontal="right" vertical="top" wrapText="1"/>
    </xf>
    <xf numFmtId="168" fontId="11" fillId="2" borderId="0" xfId="3" applyNumberFormat="1" applyFont="1" applyFill="1" applyBorder="1" applyAlignment="1">
      <alignment horizontal="right" wrapText="1"/>
    </xf>
    <xf numFmtId="0" fontId="0" fillId="2" borderId="0" xfId="0" applyFont="1" applyFill="1" applyBorder="1" applyAlignment="1">
      <alignment horizontal="right"/>
    </xf>
    <xf numFmtId="0" fontId="19" fillId="4" borderId="7" xfId="15" applyFont="1" applyFill="1" applyBorder="1" applyAlignment="1">
      <alignment horizontal="right" vertical="center" wrapText="1"/>
    </xf>
    <xf numFmtId="168" fontId="0" fillId="2" borderId="0" xfId="3" applyNumberFormat="1" applyFont="1" applyFill="1" applyAlignment="1">
      <alignment horizontal="right" wrapText="1"/>
    </xf>
    <xf numFmtId="168" fontId="0" fillId="2" borderId="0" xfId="3" applyNumberFormat="1" applyFont="1" applyFill="1" applyBorder="1" applyAlignment="1">
      <alignment horizontal="right" wrapText="1"/>
    </xf>
    <xf numFmtId="168" fontId="0" fillId="2" borderId="0" xfId="3" applyNumberFormat="1" applyFont="1" applyFill="1" applyBorder="1" applyAlignment="1">
      <alignment horizontal="right"/>
    </xf>
    <xf numFmtId="168" fontId="8" fillId="2" borderId="0" xfId="3" applyNumberFormat="1" applyFont="1" applyFill="1" applyBorder="1" applyAlignment="1">
      <alignment horizontal="right" wrapText="1"/>
    </xf>
    <xf numFmtId="165" fontId="0" fillId="2" borderId="4" xfId="0" applyNumberFormat="1" applyFont="1" applyFill="1" applyBorder="1"/>
    <xf numFmtId="9" fontId="17" fillId="2" borderId="0" xfId="16" applyFont="1" applyFill="1" applyBorder="1" applyAlignment="1">
      <alignment horizontal="center" vertical="center" wrapText="1"/>
    </xf>
    <xf numFmtId="1" fontId="8" fillId="2" borderId="0" xfId="15" applyNumberFormat="1" applyFont="1" applyFill="1" applyBorder="1" applyAlignment="1">
      <alignment horizontal="right" wrapText="1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ill="1"/>
  </cellXfs>
  <cellStyles count="18">
    <cellStyle name="%" xfId="1" xr:uid="{00000000-0005-0000-0000-000000000000}"/>
    <cellStyle name="% 2" xfId="2" xr:uid="{00000000-0005-0000-0000-000001000000}"/>
    <cellStyle name="Comma" xfId="3" builtinId="3"/>
    <cellStyle name="Comma 2" xfId="4" xr:uid="{00000000-0005-0000-0000-000003000000}"/>
    <cellStyle name="Hyperlink" xfId="5" builtinId="8"/>
    <cellStyle name="Normal" xfId="0" builtinId="0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3" xfId="9" xr:uid="{00000000-0005-0000-0000-000009000000}"/>
    <cellStyle name="Normal 3 2" xfId="10" xr:uid="{00000000-0005-0000-0000-00000A000000}"/>
    <cellStyle name="Normal 4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_Draft Budget 2008-09_ L2 Table_ FC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727409</xdr:colOff>
      <xdr:row>0</xdr:row>
      <xdr:rowOff>104774</xdr:rowOff>
    </xdr:from>
    <xdr:to>
      <xdr:col>0</xdr:col>
      <xdr:colOff>4942221</xdr:colOff>
      <xdr:row>5</xdr:row>
      <xdr:rowOff>76199</xdr:rowOff>
    </xdr:to>
    <xdr:pic>
      <xdr:nvPicPr>
        <xdr:cNvPr id="1077" name="Picture 2">
          <a:extLst>
            <a:ext uri="{FF2B5EF4-FFF2-40B4-BE49-F238E27FC236}">
              <a16:creationId xmlns:a16="http://schemas.microsoft.com/office/drawing/2014/main" id="{AF1DF7AE-A555-45E7-B055-F5DC89B77F1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409" y="104774"/>
          <a:ext cx="42100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9B9467"/>
      </a:lt2>
      <a:accent1>
        <a:srgbClr val="043657"/>
      </a:accent1>
      <a:accent2>
        <a:srgbClr val="5C2D91"/>
      </a:accent2>
      <a:accent3>
        <a:srgbClr val="BCBEC0"/>
      </a:accent3>
      <a:accent4>
        <a:srgbClr val="D08F29"/>
      </a:accent4>
      <a:accent5>
        <a:srgbClr val="A32382"/>
      </a:accent5>
      <a:accent6>
        <a:srgbClr val="5B8E3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3"/>
  <sheetViews>
    <sheetView tabSelected="1" zoomScale="95" zoomScaleNormal="95" workbookViewId="0">
      <selection activeCell="C24" sqref="C24"/>
    </sheetView>
  </sheetViews>
  <sheetFormatPr defaultRowHeight="15"/>
  <cols>
    <col min="1" max="1" width="73.6640625" style="1" bestFit="1" customWidth="1"/>
    <col min="2" max="16384" width="8.88671875" style="1"/>
  </cols>
  <sheetData>
    <row r="1" spans="1:7">
      <c r="A1" s="2"/>
    </row>
    <row r="2" spans="1:7">
      <c r="A2" s="2"/>
    </row>
    <row r="3" spans="1:7">
      <c r="A3" s="2"/>
    </row>
    <row r="4" spans="1:7">
      <c r="A4" s="2"/>
    </row>
    <row r="5" spans="1:7">
      <c r="A5" s="2"/>
    </row>
    <row r="6" spans="1:7">
      <c r="A6" s="2"/>
    </row>
    <row r="7" spans="1:7" ht="25.5" customHeight="1">
      <c r="A7" s="88" t="s">
        <v>459</v>
      </c>
      <c r="B7" s="8"/>
      <c r="C7" s="8"/>
      <c r="D7" s="18"/>
      <c r="E7" s="18"/>
      <c r="F7" s="2"/>
      <c r="G7" s="2"/>
    </row>
    <row r="8" spans="1:7" ht="15" customHeight="1">
      <c r="A8" s="88"/>
      <c r="B8" s="8"/>
      <c r="C8" s="8"/>
      <c r="D8" s="18"/>
      <c r="E8" s="18"/>
      <c r="F8" s="2"/>
      <c r="G8" s="2"/>
    </row>
    <row r="9" spans="1:7" ht="6" customHeight="1">
      <c r="A9" s="60"/>
      <c r="B9" s="7"/>
      <c r="C9" s="7"/>
      <c r="D9" s="19"/>
      <c r="E9" s="2"/>
      <c r="F9" s="2"/>
      <c r="G9" s="2"/>
    </row>
    <row r="10" spans="1:7" ht="15.75">
      <c r="A10" s="61" t="s">
        <v>0</v>
      </c>
      <c r="B10" s="17"/>
      <c r="C10" s="17"/>
      <c r="D10" s="20"/>
      <c r="E10" s="20"/>
      <c r="F10" s="2"/>
      <c r="G10" s="2"/>
    </row>
    <row r="11" spans="1:7" ht="6" customHeight="1">
      <c r="A11" s="19"/>
      <c r="B11" s="7"/>
      <c r="C11" s="7"/>
      <c r="D11" s="19"/>
      <c r="E11" s="2"/>
      <c r="F11" s="2"/>
      <c r="G11" s="2"/>
    </row>
    <row r="12" spans="1:7" ht="6" customHeight="1">
      <c r="A12" s="62"/>
      <c r="B12" s="7"/>
      <c r="C12" s="7"/>
      <c r="D12" s="19"/>
      <c r="E12" s="2"/>
      <c r="F12" s="2"/>
      <c r="G12" s="2"/>
    </row>
    <row r="13" spans="1:7" ht="39.75" customHeight="1">
      <c r="A13" s="140" t="s">
        <v>455</v>
      </c>
    </row>
    <row r="14" spans="1:7" ht="39.75" customHeight="1">
      <c r="A14" s="69"/>
    </row>
    <row r="15" spans="1:7" ht="15" customHeight="1">
      <c r="A15" s="141" t="s">
        <v>195</v>
      </c>
    </row>
    <row r="16" spans="1:7">
      <c r="A16" s="69" t="str">
        <f>Table_1__Total_Managed_Expenditure_Cash_Terms</f>
        <v>Table 1: Total Managed Expenditure Cash Terms</v>
      </c>
    </row>
    <row r="17" spans="1:1">
      <c r="A17" s="69" t="str">
        <f>Table_2__Total_Managed_Expenditure_Real_Terms__2013_14_prices</f>
        <v>Table 2: Total Managed Expenditure Real Terms</v>
      </c>
    </row>
    <row r="18" spans="1:1">
      <c r="A18" s="69" t="str">
        <f>Table_1__Departmental_Expenditure_Limits_Cash_Terms</f>
        <v>Table 3: Resource and Capital - Cash Terms</v>
      </c>
    </row>
    <row r="19" spans="1:1">
      <c r="A19" s="69" t="str">
        <f>Table_2__Departmental_Expenditure_Limits_Real_Terms__2012_13_prices</f>
        <v xml:space="preserve">Table 4: Resource and Capital </v>
      </c>
    </row>
    <row r="20" spans="1:1">
      <c r="A20" s="69" t="str">
        <f>'TME, Resource, Capital and AME'!A63</f>
        <v>Table 5: Fiscal Resource - Cash Terms</v>
      </c>
    </row>
    <row r="21" spans="1:1">
      <c r="A21" s="69" t="str">
        <f>'TME, Resource, Capital and AME'!A78</f>
        <v>Table 6: Fiscal Resource</v>
      </c>
    </row>
    <row r="22" spans="1:1">
      <c r="A22" s="69" t="str">
        <f>'TME, Resource, Capital and AME'!A93</f>
        <v>Table 7: Capital (inc Financial Transactions)  - Cash Terms</v>
      </c>
    </row>
    <row r="23" spans="1:1">
      <c r="A23" s="69" t="str">
        <f>'TME, Resource, Capital and AME'!A108</f>
        <v>Table 8: Capital  - Real Terms</v>
      </c>
    </row>
    <row r="24" spans="1:1">
      <c r="A24" s="69" t="str">
        <f>Table_3__Annually_Managed_Expenditure_Cash_Terms</f>
        <v>Table 9: Annually Managed Expenditure - Cash Terms</v>
      </c>
    </row>
    <row r="25" spans="1:1">
      <c r="A25" s="69" t="str">
        <f>Table_4__Annually_Managed_Expenditure_Real_Terms___2012_13_prices</f>
        <v>Table 10: Annually Managed Expenditure - Real Terms</v>
      </c>
    </row>
    <row r="26" spans="1:1">
      <c r="A26" s="68" t="s">
        <v>100</v>
      </c>
    </row>
    <row r="27" spans="1:1">
      <c r="A27" s="68" t="s">
        <v>99</v>
      </c>
    </row>
    <row r="28" spans="1:1">
      <c r="A28" s="141" t="str">
        <f>'Level 2 2012-13 to 2019-20 cash'!A3</f>
        <v>Table 13: Comparison 2012-13 to 2019-20 Cash Terms</v>
      </c>
    </row>
    <row r="29" spans="1:1">
      <c r="A29" s="141" t="str">
        <f>'Level 2 2012-13 to 2019-20 real'!A3</f>
        <v>Table 14: Comparison 2012-13 to 2019-20  Real terms (2020-21 prices)</v>
      </c>
    </row>
    <row r="30" spans="1:1">
      <c r="A30" s="141" t="str">
        <f>'Level 3 ranked by change'!Table_5__Departmental_Expenditure_Limits__Capital_Resource_Split</f>
        <v>Table 15: Level 3 headings ranked by size of cash terms change in £m (2020-21 to 2021-22)</v>
      </c>
    </row>
    <row r="31" spans="1:1">
      <c r="A31" s="63"/>
    </row>
    <row r="32" spans="1:1">
      <c r="A32" s="63"/>
    </row>
    <row r="33" spans="6:6">
      <c r="F33" s="66"/>
    </row>
    <row r="34" spans="6:6">
      <c r="F34" s="66"/>
    </row>
    <row r="35" spans="6:6">
      <c r="F35" s="66"/>
    </row>
    <row r="36" spans="6:6">
      <c r="F36" s="66"/>
    </row>
    <row r="37" spans="6:6">
      <c r="F37" s="66"/>
    </row>
    <row r="38" spans="6:6">
      <c r="F38" s="67"/>
    </row>
    <row r="39" spans="6:6">
      <c r="F39" s="67"/>
    </row>
    <row r="40" spans="6:6">
      <c r="F40" s="66"/>
    </row>
    <row r="41" spans="6:6">
      <c r="F41" s="67"/>
    </row>
    <row r="42" spans="6:6">
      <c r="F42" s="67"/>
    </row>
    <row r="43" spans="6:6">
      <c r="F43" s="67"/>
    </row>
  </sheetData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82"/>
  <sheetViews>
    <sheetView zoomScale="90" zoomScaleNormal="90" workbookViewId="0"/>
  </sheetViews>
  <sheetFormatPr defaultRowHeight="15"/>
  <cols>
    <col min="1" max="1" width="70" style="21" customWidth="1"/>
    <col min="2" max="3" width="16.77734375" style="21" bestFit="1" customWidth="1"/>
    <col min="4" max="5" width="17.44140625" style="21" customWidth="1"/>
    <col min="6" max="16384" width="8.88671875" style="21"/>
  </cols>
  <sheetData>
    <row r="1" spans="1:6" ht="18">
      <c r="A1" s="22" t="s">
        <v>0</v>
      </c>
    </row>
    <row r="2" spans="1:6" ht="25.5">
      <c r="A2" s="104" t="s">
        <v>456</v>
      </c>
    </row>
    <row r="3" spans="1:6" ht="30" customHeight="1">
      <c r="A3" s="91" t="s">
        <v>1</v>
      </c>
      <c r="B3" s="89" t="s">
        <v>393</v>
      </c>
      <c r="C3" s="89" t="s">
        <v>394</v>
      </c>
      <c r="D3" s="89" t="s">
        <v>446</v>
      </c>
      <c r="E3" s="89" t="s">
        <v>447</v>
      </c>
      <c r="F3" s="30"/>
    </row>
    <row r="4" spans="1:6">
      <c r="A4" s="21" t="s">
        <v>75</v>
      </c>
      <c r="B4" s="71">
        <v>15343.9</v>
      </c>
      <c r="C4" s="71">
        <v>17036.300000000003</v>
      </c>
      <c r="D4" s="31">
        <v>1692.4000000000033</v>
      </c>
      <c r="E4" s="32">
        <v>0.1102979034013519</v>
      </c>
    </row>
    <row r="5" spans="1:6">
      <c r="A5" s="21" t="s">
        <v>242</v>
      </c>
      <c r="B5" s="71">
        <v>12317.1</v>
      </c>
      <c r="C5" s="71">
        <v>12541.1</v>
      </c>
      <c r="D5" s="31">
        <v>224</v>
      </c>
      <c r="E5" s="32">
        <v>1.8186099000576435E-2</v>
      </c>
    </row>
    <row r="6" spans="1:6">
      <c r="A6" s="21" t="s">
        <v>387</v>
      </c>
      <c r="B6" s="71">
        <v>5625.7000000000007</v>
      </c>
      <c r="C6" s="71">
        <v>6140.6</v>
      </c>
      <c r="D6" s="31">
        <v>514.89999999999964</v>
      </c>
      <c r="E6" s="32">
        <v>9.1526387827292527E-2</v>
      </c>
    </row>
    <row r="7" spans="1:6">
      <c r="A7" s="21" t="s">
        <v>243</v>
      </c>
      <c r="B7" s="71">
        <v>3570.5</v>
      </c>
      <c r="C7" s="71">
        <v>4207.7</v>
      </c>
      <c r="D7" s="31">
        <v>637.19999999999982</v>
      </c>
      <c r="E7" s="32">
        <v>0.17846240022405821</v>
      </c>
    </row>
    <row r="8" spans="1:6">
      <c r="A8" s="21" t="s">
        <v>4</v>
      </c>
      <c r="B8" s="71">
        <v>2849.4999999999995</v>
      </c>
      <c r="C8" s="71">
        <v>3027.7</v>
      </c>
      <c r="D8" s="31">
        <v>178.20000000000027</v>
      </c>
      <c r="E8" s="32">
        <v>6.2537287243376136E-2</v>
      </c>
    </row>
    <row r="9" spans="1:6">
      <c r="A9" s="21" t="s">
        <v>209</v>
      </c>
      <c r="B9" s="71">
        <v>3490.7000000000003</v>
      </c>
      <c r="C9" s="71">
        <v>3973.3</v>
      </c>
      <c r="D9" s="31">
        <v>482.59999999999991</v>
      </c>
      <c r="E9" s="32">
        <v>0.1382530724496519</v>
      </c>
    </row>
    <row r="10" spans="1:6">
      <c r="A10" s="21" t="s">
        <v>76</v>
      </c>
      <c r="B10" s="71">
        <v>461.79999999999995</v>
      </c>
      <c r="C10" s="71">
        <v>506.6</v>
      </c>
      <c r="D10" s="31">
        <v>44.800000000000068</v>
      </c>
      <c r="E10" s="32">
        <v>9.7011693373755023E-2</v>
      </c>
    </row>
    <row r="11" spans="1:6">
      <c r="A11" s="21" t="s">
        <v>388</v>
      </c>
      <c r="B11" s="71">
        <v>839.60000000000014</v>
      </c>
      <c r="C11" s="71">
        <v>1170.5</v>
      </c>
      <c r="D11" s="31">
        <v>330.89999999999986</v>
      </c>
      <c r="E11" s="32">
        <v>0.39411624583134802</v>
      </c>
    </row>
    <row r="12" spans="1:6">
      <c r="A12" s="21" t="s">
        <v>389</v>
      </c>
      <c r="B12" s="71">
        <v>936.3</v>
      </c>
      <c r="C12" s="71">
        <v>1035.7</v>
      </c>
      <c r="D12" s="31">
        <v>99.400000000000091</v>
      </c>
      <c r="E12" s="32">
        <v>0.10616255473672978</v>
      </c>
    </row>
    <row r="13" spans="1:6">
      <c r="A13" s="21" t="s">
        <v>221</v>
      </c>
      <c r="B13" s="71">
        <v>3735.4</v>
      </c>
      <c r="C13" s="71">
        <v>4000</v>
      </c>
      <c r="D13" s="31">
        <v>264.59999999999991</v>
      </c>
      <c r="E13" s="32">
        <v>7.0835787332012609E-2</v>
      </c>
    </row>
    <row r="14" spans="1:6">
      <c r="A14" s="21" t="s">
        <v>392</v>
      </c>
      <c r="B14" s="71">
        <v>40.6</v>
      </c>
      <c r="C14" s="71">
        <v>80.3</v>
      </c>
      <c r="D14" s="31">
        <v>39.699999999999996</v>
      </c>
      <c r="E14" s="32">
        <v>0.9778325123152708</v>
      </c>
    </row>
    <row r="15" spans="1:6">
      <c r="A15" s="21" t="s">
        <v>94</v>
      </c>
      <c r="B15" s="71">
        <v>133.80000000000001</v>
      </c>
      <c r="C15" s="71">
        <v>156.70000000000002</v>
      </c>
      <c r="D15" s="31">
        <v>22.900000000000006</v>
      </c>
      <c r="E15" s="32">
        <v>0.17115097159940212</v>
      </c>
    </row>
    <row r="16" spans="1:6">
      <c r="A16" s="21" t="s">
        <v>391</v>
      </c>
      <c r="B16" s="71">
        <v>116.1</v>
      </c>
      <c r="C16" s="71">
        <v>135.6</v>
      </c>
      <c r="D16" s="31">
        <v>19.5</v>
      </c>
      <c r="E16" s="32">
        <v>0.16795865633074936</v>
      </c>
    </row>
    <row r="17" spans="1:7" s="25" customFormat="1" ht="15.75">
      <c r="A17" s="25" t="s">
        <v>6</v>
      </c>
      <c r="B17" s="35">
        <v>49461</v>
      </c>
      <c r="C17" s="35">
        <v>54012.099999999991</v>
      </c>
      <c r="D17" s="26">
        <v>4551.0999999999913</v>
      </c>
      <c r="E17" s="27">
        <v>9.2013909949252765E-2</v>
      </c>
    </row>
    <row r="18" spans="1:7" ht="30">
      <c r="A18" s="90" t="s">
        <v>453</v>
      </c>
      <c r="B18" s="92" t="s">
        <v>393</v>
      </c>
      <c r="C18" s="92" t="s">
        <v>394</v>
      </c>
      <c r="D18" s="92" t="s">
        <v>446</v>
      </c>
      <c r="E18" s="92" t="s">
        <v>447</v>
      </c>
    </row>
    <row r="19" spans="1:7">
      <c r="A19" s="21" t="s">
        <v>75</v>
      </c>
      <c r="B19" s="23">
        <v>15343.9</v>
      </c>
      <c r="C19" s="34">
        <v>17527.731730769236</v>
      </c>
      <c r="D19" s="23">
        <v>2183.8317307692359</v>
      </c>
      <c r="E19" s="24">
        <v>0.14232572753792946</v>
      </c>
    </row>
    <row r="20" spans="1:7">
      <c r="A20" s="21" t="s">
        <v>242</v>
      </c>
      <c r="B20" s="23">
        <v>12317.1</v>
      </c>
      <c r="C20" s="34">
        <v>12902.862500000001</v>
      </c>
      <c r="D20" s="23">
        <v>585.76250000000073</v>
      </c>
      <c r="E20" s="24">
        <v>4.7556851856362353E-2</v>
      </c>
    </row>
    <row r="21" spans="1:7">
      <c r="A21" s="21" t="s">
        <v>387</v>
      </c>
      <c r="B21" s="23">
        <v>5625.7000000000007</v>
      </c>
      <c r="C21" s="34">
        <v>6317.7326923076926</v>
      </c>
      <c r="D21" s="23">
        <v>692.03269230769183</v>
      </c>
      <c r="E21" s="24">
        <v>0.12301272593769517</v>
      </c>
    </row>
    <row r="22" spans="1:7">
      <c r="A22" s="21" t="s">
        <v>243</v>
      </c>
      <c r="B22" s="23">
        <v>3570.5</v>
      </c>
      <c r="C22" s="34">
        <v>4329.0759615384613</v>
      </c>
      <c r="D22" s="23">
        <v>758.57596153846134</v>
      </c>
      <c r="E22" s="24">
        <v>0.21245650792282911</v>
      </c>
    </row>
    <row r="23" spans="1:7">
      <c r="A23" s="21" t="s">
        <v>4</v>
      </c>
      <c r="B23" s="23">
        <v>2849.4999999999995</v>
      </c>
      <c r="C23" s="34">
        <v>3115.0374999999999</v>
      </c>
      <c r="D23" s="23">
        <v>265.53750000000036</v>
      </c>
      <c r="E23" s="24">
        <v>9.3187401298473554E-2</v>
      </c>
    </row>
    <row r="24" spans="1:7">
      <c r="A24" s="21" t="s">
        <v>209</v>
      </c>
      <c r="B24" s="23">
        <v>3490.7000000000003</v>
      </c>
      <c r="C24" s="34">
        <v>4087.9144230769234</v>
      </c>
      <c r="D24" s="23">
        <v>597.21442307692314</v>
      </c>
      <c r="E24" s="24">
        <v>0.1710872956933919</v>
      </c>
    </row>
    <row r="25" spans="1:7">
      <c r="A25" s="21" t="s">
        <v>76</v>
      </c>
      <c r="B25" s="23">
        <v>461.79999999999995</v>
      </c>
      <c r="C25" s="34">
        <v>521.21346153846162</v>
      </c>
      <c r="D25" s="23">
        <v>59.413461538461661</v>
      </c>
      <c r="E25" s="24">
        <v>0.12865626145184422</v>
      </c>
    </row>
    <row r="26" spans="1:7">
      <c r="A26" s="21" t="s">
        <v>388</v>
      </c>
      <c r="B26" s="23">
        <v>839.60000000000014</v>
      </c>
      <c r="C26" s="34">
        <v>1204.2644230769231</v>
      </c>
      <c r="D26" s="23">
        <v>364.66442307692296</v>
      </c>
      <c r="E26" s="24">
        <v>0.43433113753802155</v>
      </c>
    </row>
    <row r="27" spans="1:7">
      <c r="A27" s="21" t="s">
        <v>389</v>
      </c>
      <c r="B27" s="23">
        <v>936.3</v>
      </c>
      <c r="C27" s="34">
        <v>1065.5759615384616</v>
      </c>
      <c r="D27" s="23">
        <v>129.27596153846162</v>
      </c>
      <c r="E27" s="24">
        <v>0.13807108996952006</v>
      </c>
    </row>
    <row r="28" spans="1:7">
      <c r="A28" s="21" t="s">
        <v>221</v>
      </c>
      <c r="B28" s="23">
        <v>3735.4</v>
      </c>
      <c r="C28" s="34">
        <v>4115.3846153846152</v>
      </c>
      <c r="D28" s="23">
        <v>379.98461538461515</v>
      </c>
      <c r="E28" s="24">
        <v>0.10172528119735909</v>
      </c>
    </row>
    <row r="29" spans="1:7">
      <c r="A29" s="21" t="s">
        <v>392</v>
      </c>
      <c r="B29" s="23">
        <v>40.6</v>
      </c>
      <c r="C29" s="34">
        <v>82.616346153846152</v>
      </c>
      <c r="D29" s="23">
        <v>42.01634615384615</v>
      </c>
      <c r="E29" s="24">
        <v>1.0348853732474421</v>
      </c>
    </row>
    <row r="30" spans="1:7">
      <c r="A30" s="21" t="s">
        <v>94</v>
      </c>
      <c r="B30" s="23">
        <v>133.80000000000001</v>
      </c>
      <c r="C30" s="34">
        <v>161.22019230769232</v>
      </c>
      <c r="D30" s="23">
        <v>27.420192307692304</v>
      </c>
      <c r="E30" s="24">
        <v>0.20493417270323094</v>
      </c>
    </row>
    <row r="31" spans="1:7" s="25" customFormat="1" ht="15.75">
      <c r="A31" s="21" t="s">
        <v>391</v>
      </c>
      <c r="B31" s="23">
        <v>116.1</v>
      </c>
      <c r="C31" s="34">
        <v>139.51153846153846</v>
      </c>
      <c r="D31" s="23">
        <v>23.41153846153847</v>
      </c>
      <c r="E31" s="24">
        <v>0.20164977141721335</v>
      </c>
      <c r="G31" s="28"/>
    </row>
    <row r="32" spans="1:7" s="25" customFormat="1" ht="15.75">
      <c r="A32" s="25" t="s">
        <v>6</v>
      </c>
      <c r="B32" s="26">
        <v>49461</v>
      </c>
      <c r="C32" s="26">
        <v>55570.141346153854</v>
      </c>
      <c r="D32" s="26">
        <v>6109.1413461538541</v>
      </c>
      <c r="E32" s="27">
        <v>0.12351431119778924</v>
      </c>
      <c r="G32" s="28"/>
    </row>
    <row r="33" spans="1:12" ht="30.75">
      <c r="A33" s="91" t="s">
        <v>98</v>
      </c>
      <c r="B33" s="85" t="s">
        <v>393</v>
      </c>
      <c r="C33" s="85" t="s">
        <v>394</v>
      </c>
      <c r="D33" s="85" t="s">
        <v>446</v>
      </c>
      <c r="E33" s="85" t="s">
        <v>447</v>
      </c>
      <c r="G33" s="28"/>
    </row>
    <row r="34" spans="1:12" s="29" customFormat="1" ht="15.75">
      <c r="A34" s="93" t="s">
        <v>75</v>
      </c>
      <c r="B34" s="94">
        <v>14970.3</v>
      </c>
      <c r="C34" s="94">
        <v>16663.400000000001</v>
      </c>
      <c r="D34" s="95">
        <v>1693.1000000000022</v>
      </c>
      <c r="E34" s="96">
        <v>0.11309726591985479</v>
      </c>
      <c r="G34" s="28"/>
      <c r="H34" s="64"/>
      <c r="I34" s="64"/>
      <c r="L34" s="64"/>
    </row>
    <row r="35" spans="1:12" s="29" customFormat="1" ht="15.75">
      <c r="A35" s="93" t="s">
        <v>242</v>
      </c>
      <c r="B35" s="94">
        <v>9476.7999999999993</v>
      </c>
      <c r="C35" s="94">
        <v>9909.9</v>
      </c>
      <c r="D35" s="95">
        <v>433.10000000000036</v>
      </c>
      <c r="E35" s="96">
        <v>4.5701080533513468E-2</v>
      </c>
      <c r="G35" s="28"/>
      <c r="H35" s="64"/>
      <c r="I35" s="64"/>
      <c r="L35" s="64"/>
    </row>
    <row r="36" spans="1:12" ht="15.75">
      <c r="A36" s="93" t="s">
        <v>387</v>
      </c>
      <c r="B36" s="94">
        <v>219.2</v>
      </c>
      <c r="C36" s="94">
        <v>267.10000000000002</v>
      </c>
      <c r="D36" s="97">
        <v>47.900000000000034</v>
      </c>
      <c r="E36" s="98">
        <v>0.21852189781021913</v>
      </c>
      <c r="G36" s="28"/>
      <c r="H36" s="64"/>
      <c r="I36" s="64"/>
      <c r="L36" s="64"/>
    </row>
    <row r="37" spans="1:12" ht="15.75">
      <c r="A37" s="93" t="s">
        <v>243</v>
      </c>
      <c r="B37" s="94">
        <v>2940.6</v>
      </c>
      <c r="C37" s="94">
        <v>3118.2</v>
      </c>
      <c r="D37" s="97">
        <v>177.59999999999991</v>
      </c>
      <c r="E37" s="98">
        <v>6.0395837584166466E-2</v>
      </c>
      <c r="G37" s="28"/>
      <c r="H37" s="64"/>
      <c r="I37" s="64"/>
      <c r="L37" s="64"/>
    </row>
    <row r="38" spans="1:12" ht="15.75">
      <c r="A38" s="93" t="s">
        <v>4</v>
      </c>
      <c r="B38" s="94">
        <v>2713.7999999999997</v>
      </c>
      <c r="C38" s="94">
        <v>2890.2</v>
      </c>
      <c r="D38" s="97">
        <v>176.40000000000009</v>
      </c>
      <c r="E38" s="98">
        <v>6.5001105460977274E-2</v>
      </c>
      <c r="G38" s="28"/>
      <c r="H38" s="64"/>
      <c r="I38" s="64"/>
      <c r="L38" s="64"/>
    </row>
    <row r="39" spans="1:12" ht="15.75">
      <c r="A39" s="93" t="s">
        <v>209</v>
      </c>
      <c r="B39" s="94">
        <v>3377.8</v>
      </c>
      <c r="C39" s="94">
        <v>3824.4</v>
      </c>
      <c r="D39" s="97">
        <v>446.59999999999991</v>
      </c>
      <c r="E39" s="98">
        <v>0.13221623541950378</v>
      </c>
      <c r="G39" s="28"/>
      <c r="H39" s="64"/>
      <c r="I39" s="64"/>
      <c r="L39" s="64"/>
    </row>
    <row r="40" spans="1:12" ht="15.75">
      <c r="A40" s="93" t="s">
        <v>76</v>
      </c>
      <c r="B40" s="94">
        <v>445.29999999999995</v>
      </c>
      <c r="C40" s="94">
        <v>489.7</v>
      </c>
      <c r="D40" s="97">
        <v>44.400000000000034</v>
      </c>
      <c r="E40" s="98">
        <v>9.9708061980687268E-2</v>
      </c>
      <c r="G40" s="28"/>
      <c r="H40" s="64"/>
      <c r="I40" s="64"/>
      <c r="L40" s="64"/>
    </row>
    <row r="41" spans="1:12" ht="15.75">
      <c r="A41" s="93" t="s">
        <v>388</v>
      </c>
      <c r="B41" s="94">
        <v>793.40000000000009</v>
      </c>
      <c r="C41" s="94">
        <v>1124.3</v>
      </c>
      <c r="D41" s="97">
        <v>330.89999999999986</v>
      </c>
      <c r="E41" s="98">
        <v>0.41706579279052158</v>
      </c>
      <c r="G41" s="28"/>
      <c r="H41" s="64"/>
      <c r="I41" s="64"/>
      <c r="L41" s="64"/>
    </row>
    <row r="42" spans="1:12" ht="15.75">
      <c r="A42" s="93" t="s">
        <v>389</v>
      </c>
      <c r="B42" s="94">
        <v>911.4</v>
      </c>
      <c r="C42" s="94">
        <v>1010.2</v>
      </c>
      <c r="D42" s="97">
        <v>98.800000000000068</v>
      </c>
      <c r="E42" s="98">
        <v>0.1084046521834541</v>
      </c>
      <c r="G42" s="28"/>
      <c r="H42" s="64"/>
      <c r="I42" s="64"/>
      <c r="L42" s="64"/>
    </row>
    <row r="43" spans="1:12" ht="15.75">
      <c r="A43" s="93" t="s">
        <v>221</v>
      </c>
      <c r="B43" s="94">
        <v>3735</v>
      </c>
      <c r="C43" s="94">
        <v>3980.3</v>
      </c>
      <c r="D43" s="97">
        <v>245.30000000000018</v>
      </c>
      <c r="E43" s="98">
        <v>6.5676037483266447E-2</v>
      </c>
      <c r="G43" s="28"/>
      <c r="H43" s="64"/>
      <c r="I43" s="64"/>
      <c r="L43" s="64"/>
    </row>
    <row r="44" spans="1:12" ht="15.75">
      <c r="A44" s="93" t="s">
        <v>392</v>
      </c>
      <c r="B44" s="94">
        <v>40.6</v>
      </c>
      <c r="C44" s="94">
        <v>80.3</v>
      </c>
      <c r="D44" s="97">
        <v>39.699999999999996</v>
      </c>
      <c r="E44" s="98">
        <v>0.9778325123152708</v>
      </c>
      <c r="G44" s="28"/>
      <c r="H44" s="64"/>
      <c r="I44" s="64"/>
      <c r="L44" s="64"/>
    </row>
    <row r="45" spans="1:12" ht="15.75">
      <c r="A45" s="93" t="s">
        <v>94</v>
      </c>
      <c r="B45" s="94">
        <v>129.20000000000002</v>
      </c>
      <c r="C45" s="94">
        <v>151.60000000000002</v>
      </c>
      <c r="D45" s="97">
        <v>22.400000000000006</v>
      </c>
      <c r="E45" s="98">
        <v>0.17337461300309601</v>
      </c>
      <c r="G45" s="28"/>
      <c r="H45" s="64"/>
      <c r="I45" s="64"/>
      <c r="L45" s="64"/>
    </row>
    <row r="46" spans="1:12" ht="15.75">
      <c r="A46" s="93" t="s">
        <v>391</v>
      </c>
      <c r="B46" s="94">
        <v>103.19999999999999</v>
      </c>
      <c r="C46" s="94">
        <v>121.39999999999999</v>
      </c>
      <c r="D46" s="97">
        <v>18.200000000000003</v>
      </c>
      <c r="E46" s="98">
        <v>0.17635658914728686</v>
      </c>
      <c r="G46" s="28"/>
      <c r="H46" s="64"/>
      <c r="I46" s="64"/>
      <c r="L46" s="64"/>
    </row>
    <row r="47" spans="1:12" ht="15.75">
      <c r="A47" s="93" t="s">
        <v>6</v>
      </c>
      <c r="B47" s="94">
        <v>39856.599999999991</v>
      </c>
      <c r="C47" s="94">
        <v>43631</v>
      </c>
      <c r="D47" s="97">
        <v>3774.4000000000087</v>
      </c>
      <c r="E47" s="98">
        <v>9.4699497699252053E-2</v>
      </c>
      <c r="G47" s="28"/>
      <c r="H47" s="64"/>
      <c r="I47" s="64"/>
      <c r="L47" s="64"/>
    </row>
    <row r="48" spans="1:12" ht="30.75">
      <c r="A48" s="90" t="s">
        <v>452</v>
      </c>
      <c r="B48" s="84" t="s">
        <v>393</v>
      </c>
      <c r="C48" s="84" t="s">
        <v>394</v>
      </c>
      <c r="D48" s="84" t="s">
        <v>446</v>
      </c>
      <c r="E48" s="84" t="s">
        <v>447</v>
      </c>
      <c r="G48" s="28"/>
    </row>
    <row r="49" spans="1:8" s="29" customFormat="1" ht="15.75">
      <c r="A49" s="93" t="s">
        <v>75</v>
      </c>
      <c r="B49" s="95">
        <v>14970.3</v>
      </c>
      <c r="C49" s="95">
        <v>17144.075000000001</v>
      </c>
      <c r="D49" s="95">
        <v>2173.7750000000015</v>
      </c>
      <c r="E49" s="96">
        <v>0.14520584089831209</v>
      </c>
      <c r="G49" s="28"/>
    </row>
    <row r="50" spans="1:8" s="29" customFormat="1" ht="15.75">
      <c r="A50" s="93" t="s">
        <v>242</v>
      </c>
      <c r="B50" s="95">
        <v>9476.7999999999993</v>
      </c>
      <c r="C50" s="95">
        <v>10195.762500000001</v>
      </c>
      <c r="D50" s="95">
        <v>718.96250000000146</v>
      </c>
      <c r="E50" s="96">
        <v>7.5865534779672616E-2</v>
      </c>
      <c r="G50" s="28"/>
    </row>
    <row r="51" spans="1:8" ht="15.75">
      <c r="A51" s="93" t="s">
        <v>387</v>
      </c>
      <c r="B51" s="95">
        <v>219.2</v>
      </c>
      <c r="C51" s="95">
        <v>274.80480769230769</v>
      </c>
      <c r="D51" s="95">
        <v>55.604807692307702</v>
      </c>
      <c r="E51" s="96">
        <v>0.25367156793935997</v>
      </c>
      <c r="G51" s="28"/>
    </row>
    <row r="52" spans="1:8" ht="15.75">
      <c r="A52" s="93" t="s">
        <v>243</v>
      </c>
      <c r="B52" s="95">
        <v>2940.6</v>
      </c>
      <c r="C52" s="95">
        <v>3208.148076923077</v>
      </c>
      <c r="D52" s="95">
        <v>267.54807692307713</v>
      </c>
      <c r="E52" s="96">
        <v>9.0984179052940609E-2</v>
      </c>
      <c r="G52" s="28"/>
    </row>
    <row r="53" spans="1:8" ht="15.75">
      <c r="A53" s="93" t="s">
        <v>4</v>
      </c>
      <c r="B53" s="95">
        <v>2713.7999999999997</v>
      </c>
      <c r="C53" s="95">
        <v>2973.5711538461537</v>
      </c>
      <c r="D53" s="95">
        <v>259.77115384615399</v>
      </c>
      <c r="E53" s="96">
        <v>9.5722291195428563E-2</v>
      </c>
      <c r="G53" s="28"/>
    </row>
    <row r="54" spans="1:8" ht="15.75">
      <c r="A54" s="93" t="s">
        <v>209</v>
      </c>
      <c r="B54" s="95">
        <v>3377.8</v>
      </c>
      <c r="C54" s="95">
        <v>3934.7192307692308</v>
      </c>
      <c r="D54" s="95">
        <v>556.91923076923058</v>
      </c>
      <c r="E54" s="96">
        <v>0.1648763191335279</v>
      </c>
      <c r="G54" s="28"/>
    </row>
    <row r="55" spans="1:8" ht="15.75">
      <c r="A55" s="93" t="s">
        <v>76</v>
      </c>
      <c r="B55" s="95">
        <v>445.29999999999995</v>
      </c>
      <c r="C55" s="95">
        <v>503.82596153846151</v>
      </c>
      <c r="D55" s="95">
        <v>58.525961538461559</v>
      </c>
      <c r="E55" s="96">
        <v>0.13143040992243782</v>
      </c>
      <c r="G55" s="28"/>
    </row>
    <row r="56" spans="1:8" ht="15.75">
      <c r="A56" s="93" t="s">
        <v>388</v>
      </c>
      <c r="B56" s="95">
        <v>793.40000000000009</v>
      </c>
      <c r="C56" s="95">
        <v>1156.7317307692308</v>
      </c>
      <c r="D56" s="95">
        <v>363.33173076923072</v>
      </c>
      <c r="E56" s="96">
        <v>0.45794269065947907</v>
      </c>
      <c r="G56" s="28"/>
    </row>
    <row r="57" spans="1:8" ht="15.75">
      <c r="A57" s="93" t="s">
        <v>389</v>
      </c>
      <c r="B57" s="95">
        <v>911.4</v>
      </c>
      <c r="C57" s="95">
        <v>1039.3403846153847</v>
      </c>
      <c r="D57" s="95">
        <v>127.94038461538469</v>
      </c>
      <c r="E57" s="96">
        <v>0.14037786330413066</v>
      </c>
      <c r="G57" s="28"/>
    </row>
    <row r="58" spans="1:8" ht="15.75">
      <c r="A58" s="93" t="s">
        <v>221</v>
      </c>
      <c r="B58" s="95">
        <v>3735</v>
      </c>
      <c r="C58" s="95">
        <v>4095.1163461538463</v>
      </c>
      <c r="D58" s="95">
        <v>360.11634615384628</v>
      </c>
      <c r="E58" s="96">
        <v>9.6416692410668345E-2</v>
      </c>
      <c r="G58" s="28"/>
    </row>
    <row r="59" spans="1:8" ht="15.75">
      <c r="A59" s="93" t="s">
        <v>392</v>
      </c>
      <c r="B59" s="95">
        <v>40.6</v>
      </c>
      <c r="C59" s="95">
        <v>82.616346153846152</v>
      </c>
      <c r="D59" s="95">
        <v>42.01634615384615</v>
      </c>
      <c r="E59" s="96">
        <v>1.0348853732474421</v>
      </c>
      <c r="G59" s="28"/>
    </row>
    <row r="60" spans="1:8" ht="15.75">
      <c r="A60" s="93" t="s">
        <v>94</v>
      </c>
      <c r="B60" s="95">
        <v>129.20000000000002</v>
      </c>
      <c r="C60" s="95">
        <v>155.97307692307692</v>
      </c>
      <c r="D60" s="95">
        <v>26.7730769230769</v>
      </c>
      <c r="E60" s="96">
        <v>0.20722195760895432</v>
      </c>
      <c r="G60" s="28"/>
    </row>
    <row r="61" spans="1:8" ht="15.75">
      <c r="A61" s="93" t="s">
        <v>391</v>
      </c>
      <c r="B61" s="95">
        <v>103.19999999999999</v>
      </c>
      <c r="C61" s="95">
        <v>124.90192307692308</v>
      </c>
      <c r="D61" s="95">
        <v>21.701923076923094</v>
      </c>
      <c r="E61" s="96">
        <v>0.21028995229576644</v>
      </c>
      <c r="G61" s="28"/>
    </row>
    <row r="62" spans="1:8" s="25" customFormat="1" ht="15.75">
      <c r="A62" s="93" t="s">
        <v>6</v>
      </c>
      <c r="B62" s="95">
        <v>39856.599999999991</v>
      </c>
      <c r="C62" s="95">
        <v>44889.586538461539</v>
      </c>
      <c r="D62" s="95">
        <v>5032.9865384615478</v>
      </c>
      <c r="E62" s="96">
        <v>0.12627736782519203</v>
      </c>
      <c r="G62" s="28"/>
      <c r="H62" s="40"/>
    </row>
    <row r="63" spans="1:8" ht="30.75">
      <c r="A63" s="91" t="s">
        <v>95</v>
      </c>
      <c r="B63" s="85" t="s">
        <v>393</v>
      </c>
      <c r="C63" s="85" t="s">
        <v>394</v>
      </c>
      <c r="D63" s="85" t="s">
        <v>446</v>
      </c>
      <c r="E63" s="85" t="s">
        <v>447</v>
      </c>
      <c r="G63" s="28"/>
    </row>
    <row r="64" spans="1:8" ht="15.75">
      <c r="A64" s="93" t="s">
        <v>75</v>
      </c>
      <c r="B64" s="99">
        <v>14532.3</v>
      </c>
      <c r="C64" s="94">
        <v>16134.4</v>
      </c>
      <c r="D64" s="95">
        <v>1602.1000000000004</v>
      </c>
      <c r="E64" s="96">
        <v>0.11024407698712527</v>
      </c>
      <c r="G64" s="28"/>
    </row>
    <row r="65" spans="1:7" ht="15.75">
      <c r="A65" s="93" t="s">
        <v>242</v>
      </c>
      <c r="B65" s="99">
        <v>7649.8</v>
      </c>
      <c r="C65" s="94">
        <v>8446.9</v>
      </c>
      <c r="D65" s="95">
        <v>797.09999999999945</v>
      </c>
      <c r="E65" s="96">
        <v>0.104198802583074</v>
      </c>
      <c r="G65" s="28"/>
    </row>
    <row r="66" spans="1:7" ht="15.75">
      <c r="A66" s="93" t="s">
        <v>387</v>
      </c>
      <c r="B66" s="99">
        <v>184.1</v>
      </c>
      <c r="C66" s="94">
        <v>239.8</v>
      </c>
      <c r="D66" s="95">
        <v>55.700000000000017</v>
      </c>
      <c r="E66" s="96">
        <v>0.30255296034763723</v>
      </c>
      <c r="G66" s="28"/>
    </row>
    <row r="67" spans="1:7" ht="15.75">
      <c r="A67" s="93" t="s">
        <v>243</v>
      </c>
      <c r="B67" s="99">
        <v>2490.1</v>
      </c>
      <c r="C67" s="94">
        <v>2698.1</v>
      </c>
      <c r="D67" s="95">
        <v>208</v>
      </c>
      <c r="E67" s="96">
        <v>8.3530781896309386E-2</v>
      </c>
      <c r="G67" s="28"/>
    </row>
    <row r="68" spans="1:7" ht="15.75">
      <c r="A68" s="93" t="s">
        <v>4</v>
      </c>
      <c r="B68" s="99">
        <v>2550.7999999999997</v>
      </c>
      <c r="C68" s="94">
        <v>2723.7</v>
      </c>
      <c r="D68" s="95">
        <v>172.90000000000009</v>
      </c>
      <c r="E68" s="96">
        <v>6.7782656421514861E-2</v>
      </c>
      <c r="G68" s="28"/>
    </row>
    <row r="69" spans="1:7" ht="15.75">
      <c r="A69" s="93" t="s">
        <v>209</v>
      </c>
      <c r="B69" s="99">
        <v>1121.3000000000002</v>
      </c>
      <c r="C69" s="94">
        <v>1523</v>
      </c>
      <c r="D69" s="95">
        <v>401.69999999999982</v>
      </c>
      <c r="E69" s="96">
        <v>0.35824489431909368</v>
      </c>
      <c r="G69" s="28"/>
    </row>
    <row r="70" spans="1:7" ht="15.75">
      <c r="A70" s="93" t="s">
        <v>76</v>
      </c>
      <c r="B70" s="93">
        <v>175.29999999999998</v>
      </c>
      <c r="C70" s="94">
        <v>187.3</v>
      </c>
      <c r="D70" s="95">
        <v>12.000000000000028</v>
      </c>
      <c r="E70" s="96">
        <v>6.8454078722190698E-2</v>
      </c>
      <c r="G70" s="28"/>
    </row>
    <row r="71" spans="1:7" ht="15.75">
      <c r="A71" s="93" t="s">
        <v>388</v>
      </c>
      <c r="B71" s="99">
        <v>837.7</v>
      </c>
      <c r="C71" s="94">
        <v>932.5</v>
      </c>
      <c r="D71" s="95">
        <v>94.799999999999955</v>
      </c>
      <c r="E71" s="96">
        <v>0.11316700489435352</v>
      </c>
      <c r="G71" s="28"/>
    </row>
    <row r="72" spans="1:7" ht="15.75">
      <c r="A72" s="93" t="s">
        <v>389</v>
      </c>
      <c r="B72" s="99">
        <v>508.3</v>
      </c>
      <c r="C72" s="94">
        <v>679.6</v>
      </c>
      <c r="D72" s="95">
        <v>171.3</v>
      </c>
      <c r="E72" s="96">
        <v>0.33700570529215029</v>
      </c>
      <c r="G72" s="28"/>
    </row>
    <row r="73" spans="1:7" ht="15.75">
      <c r="A73" s="93" t="s">
        <v>221</v>
      </c>
      <c r="B73" s="93">
        <v>3665.8</v>
      </c>
      <c r="C73" s="94">
        <v>3887.3</v>
      </c>
      <c r="D73" s="95">
        <v>221.5</v>
      </c>
      <c r="E73" s="96">
        <v>6.0423372797206609E-2</v>
      </c>
      <c r="G73" s="28"/>
    </row>
    <row r="74" spans="1:7" ht="15.75">
      <c r="A74" s="93" t="s">
        <v>392</v>
      </c>
      <c r="B74" s="93">
        <v>40.6</v>
      </c>
      <c r="C74" s="94">
        <v>80.3</v>
      </c>
      <c r="D74" s="95">
        <v>39.699999999999996</v>
      </c>
      <c r="E74" s="96">
        <v>0.9778325123152708</v>
      </c>
      <c r="G74" s="28"/>
    </row>
    <row r="75" spans="1:7" ht="15.75">
      <c r="A75" s="93" t="s">
        <v>94</v>
      </c>
      <c r="B75" s="93">
        <v>124.9</v>
      </c>
      <c r="C75" s="94">
        <v>146.80000000000001</v>
      </c>
      <c r="D75" s="95">
        <v>21.900000000000006</v>
      </c>
      <c r="E75" s="96">
        <v>0.17534027221777426</v>
      </c>
      <c r="G75" s="28"/>
    </row>
    <row r="76" spans="1:7" ht="15.75">
      <c r="A76" s="93" t="s">
        <v>391</v>
      </c>
      <c r="B76" s="99">
        <v>102.1</v>
      </c>
      <c r="C76" s="94">
        <v>120.1</v>
      </c>
      <c r="D76" s="95">
        <v>18</v>
      </c>
      <c r="E76" s="96">
        <v>0.1762977473065622</v>
      </c>
      <c r="G76" s="28"/>
    </row>
    <row r="77" spans="1:7" ht="19.5" customHeight="1">
      <c r="A77" s="93" t="s">
        <v>6</v>
      </c>
      <c r="B77" s="99">
        <v>33983.099999999991</v>
      </c>
      <c r="C77" s="94">
        <v>37799.800000000003</v>
      </c>
      <c r="D77" s="95">
        <v>3816.7000000000116</v>
      </c>
      <c r="E77" s="96">
        <v>0.11231170787832813</v>
      </c>
      <c r="G77" s="28"/>
    </row>
    <row r="78" spans="1:7" ht="30.75">
      <c r="A78" s="90" t="s">
        <v>451</v>
      </c>
      <c r="B78" s="84" t="s">
        <v>393</v>
      </c>
      <c r="C78" s="84" t="s">
        <v>394</v>
      </c>
      <c r="D78" s="84" t="s">
        <v>446</v>
      </c>
      <c r="E78" s="84" t="s">
        <v>447</v>
      </c>
      <c r="G78" s="28"/>
    </row>
    <row r="79" spans="1:7" ht="15.75">
      <c r="A79" s="93" t="s">
        <v>75</v>
      </c>
      <c r="B79" s="97">
        <v>14532.3</v>
      </c>
      <c r="C79" s="95">
        <v>16599.815384615384</v>
      </c>
      <c r="D79" s="95">
        <v>2067.5153846153844</v>
      </c>
      <c r="E79" s="96">
        <v>0.14227034843867692</v>
      </c>
      <c r="G79" s="28"/>
    </row>
    <row r="80" spans="1:7" ht="15.75">
      <c r="A80" s="93" t="s">
        <v>242</v>
      </c>
      <c r="B80" s="97">
        <v>7649.8</v>
      </c>
      <c r="C80" s="95">
        <v>8690.560576923077</v>
      </c>
      <c r="D80" s="95">
        <v>1040.7605769230768</v>
      </c>
      <c r="E80" s="96">
        <v>0.13605069111912427</v>
      </c>
      <c r="G80" s="28"/>
    </row>
    <row r="81" spans="1:7" ht="15.75">
      <c r="A81" s="93" t="s">
        <v>387</v>
      </c>
      <c r="B81" s="97">
        <v>184.1</v>
      </c>
      <c r="C81" s="95">
        <v>246.71730769230771</v>
      </c>
      <c r="D81" s="95">
        <v>62.617307692307719</v>
      </c>
      <c r="E81" s="96">
        <v>0.34012660343458839</v>
      </c>
      <c r="G81" s="28"/>
    </row>
    <row r="82" spans="1:7" ht="15.75">
      <c r="A82" s="93" t="s">
        <v>243</v>
      </c>
      <c r="B82" s="97">
        <v>2490.1</v>
      </c>
      <c r="C82" s="95">
        <v>2775.9298076923078</v>
      </c>
      <c r="D82" s="95">
        <v>285.8298076923079</v>
      </c>
      <c r="E82" s="96">
        <v>0.11478647752793378</v>
      </c>
      <c r="G82" s="28"/>
    </row>
    <row r="83" spans="1:7" ht="15.75">
      <c r="A83" s="93" t="s">
        <v>4</v>
      </c>
      <c r="B83" s="97">
        <v>2550.7999999999997</v>
      </c>
      <c r="C83" s="95">
        <v>2802.268269230769</v>
      </c>
      <c r="D83" s="95">
        <v>251.46826923076924</v>
      </c>
      <c r="E83" s="96">
        <v>9.8584079202904684E-2</v>
      </c>
      <c r="G83" s="28"/>
    </row>
    <row r="84" spans="1:7" ht="15.75">
      <c r="A84" s="93" t="s">
        <v>209</v>
      </c>
      <c r="B84" s="97">
        <v>1121.3000000000002</v>
      </c>
      <c r="C84" s="95">
        <v>1566.9326923076924</v>
      </c>
      <c r="D84" s="95">
        <v>445.6326923076922</v>
      </c>
      <c r="E84" s="96">
        <v>0.39742503550137531</v>
      </c>
      <c r="G84" s="28"/>
    </row>
    <row r="85" spans="1:7" ht="15.75">
      <c r="A85" s="93" t="s">
        <v>76</v>
      </c>
      <c r="B85" s="97">
        <v>175.29999999999998</v>
      </c>
      <c r="C85" s="95">
        <v>192.70288461538462</v>
      </c>
      <c r="D85" s="95">
        <v>17.402884615384636</v>
      </c>
      <c r="E85" s="96">
        <v>9.9274869454561543E-2</v>
      </c>
      <c r="G85" s="28"/>
    </row>
    <row r="86" spans="1:7" ht="15.75">
      <c r="A86" s="93" t="s">
        <v>388</v>
      </c>
      <c r="B86" s="97">
        <v>837.7</v>
      </c>
      <c r="C86" s="95">
        <v>959.39903846153845</v>
      </c>
      <c r="D86" s="95">
        <v>121.69903846153841</v>
      </c>
      <c r="E86" s="96">
        <v>0.14527759157399833</v>
      </c>
      <c r="G86" s="28"/>
    </row>
    <row r="87" spans="1:7" ht="15.75">
      <c r="A87" s="93" t="s">
        <v>389</v>
      </c>
      <c r="B87" s="97">
        <v>508.3</v>
      </c>
      <c r="C87" s="95">
        <v>699.20384615384614</v>
      </c>
      <c r="D87" s="95">
        <v>190.90384615384613</v>
      </c>
      <c r="E87" s="96">
        <v>0.37557317756019304</v>
      </c>
      <c r="G87" s="28"/>
    </row>
    <row r="88" spans="1:7" ht="15.75">
      <c r="A88" s="93" t="s">
        <v>221</v>
      </c>
      <c r="B88" s="97">
        <v>3665.8</v>
      </c>
      <c r="C88" s="95">
        <v>3999.4336538461539</v>
      </c>
      <c r="D88" s="95">
        <v>333.63365384615372</v>
      </c>
      <c r="E88" s="96">
        <v>9.1012508550972149E-2</v>
      </c>
      <c r="G88" s="28"/>
    </row>
    <row r="89" spans="1:7" ht="15.75">
      <c r="A89" s="93" t="s">
        <v>392</v>
      </c>
      <c r="B89" s="97">
        <v>40.6</v>
      </c>
      <c r="C89" s="95">
        <v>82.616346153846152</v>
      </c>
      <c r="D89" s="95">
        <v>42.01634615384615</v>
      </c>
      <c r="E89" s="96">
        <v>1.0348853732474421</v>
      </c>
      <c r="G89" s="28"/>
    </row>
    <row r="90" spans="1:7" ht="15.75">
      <c r="A90" s="93" t="s">
        <v>94</v>
      </c>
      <c r="B90" s="97">
        <v>124.9</v>
      </c>
      <c r="C90" s="95">
        <v>151.03461538461539</v>
      </c>
      <c r="D90" s="95">
        <v>26.134615384615387</v>
      </c>
      <c r="E90" s="96">
        <v>0.20924431853174849</v>
      </c>
      <c r="G90" s="28"/>
    </row>
    <row r="91" spans="1:7" ht="15.75">
      <c r="A91" s="93" t="s">
        <v>391</v>
      </c>
      <c r="B91" s="97">
        <v>102.1</v>
      </c>
      <c r="C91" s="95">
        <v>123.56442307692308</v>
      </c>
      <c r="D91" s="95">
        <v>21.464423076923083</v>
      </c>
      <c r="E91" s="96">
        <v>0.21022941309425155</v>
      </c>
      <c r="G91" s="28"/>
    </row>
    <row r="92" spans="1:7" ht="15.75">
      <c r="A92" s="93" t="s">
        <v>6</v>
      </c>
      <c r="B92" s="97">
        <v>33983.099999999991</v>
      </c>
      <c r="C92" s="95">
        <v>38890.178846153845</v>
      </c>
      <c r="D92" s="95">
        <v>4907.0788461538541</v>
      </c>
      <c r="E92" s="96">
        <v>0.14439762252866439</v>
      </c>
      <c r="G92" s="28"/>
    </row>
    <row r="93" spans="1:7" ht="30.75">
      <c r="A93" s="91" t="s">
        <v>244</v>
      </c>
      <c r="B93" s="85" t="s">
        <v>393</v>
      </c>
      <c r="C93" s="85" t="s">
        <v>394</v>
      </c>
      <c r="D93" s="85" t="s">
        <v>446</v>
      </c>
      <c r="E93" s="85" t="s">
        <v>447</v>
      </c>
      <c r="G93" s="28"/>
    </row>
    <row r="94" spans="1:7" ht="15.75">
      <c r="A94" s="93" t="s">
        <v>75</v>
      </c>
      <c r="B94" s="99">
        <v>438</v>
      </c>
      <c r="C94" s="94">
        <v>529</v>
      </c>
      <c r="D94" s="95">
        <v>91</v>
      </c>
      <c r="E94" s="96">
        <v>0.20776255707762556</v>
      </c>
      <c r="G94" s="28"/>
    </row>
    <row r="95" spans="1:7" ht="15.75">
      <c r="A95" s="93" t="s">
        <v>242</v>
      </c>
      <c r="B95" s="99">
        <v>1827</v>
      </c>
      <c r="C95" s="94">
        <v>1463</v>
      </c>
      <c r="D95" s="95">
        <v>-364</v>
      </c>
      <c r="E95" s="96">
        <v>-0.19923371647509577</v>
      </c>
      <c r="G95" s="28"/>
    </row>
    <row r="96" spans="1:7" ht="15.75">
      <c r="A96" s="93" t="s">
        <v>387</v>
      </c>
      <c r="B96" s="99">
        <v>35.1</v>
      </c>
      <c r="C96" s="94">
        <v>27.3</v>
      </c>
      <c r="D96" s="95">
        <v>-7.8000000000000007</v>
      </c>
      <c r="E96" s="96">
        <v>-0.22222222222222224</v>
      </c>
      <c r="G96" s="28"/>
    </row>
    <row r="97" spans="1:7" ht="15.75">
      <c r="A97" s="93" t="s">
        <v>243</v>
      </c>
      <c r="B97" s="93">
        <v>450.5</v>
      </c>
      <c r="C97" s="94">
        <v>420.1</v>
      </c>
      <c r="D97" s="95">
        <v>-30.399999999999977</v>
      </c>
      <c r="E97" s="96">
        <v>-6.7480577136514938E-2</v>
      </c>
      <c r="G97" s="28"/>
    </row>
    <row r="98" spans="1:7" ht="15.75">
      <c r="A98" s="93" t="s">
        <v>4</v>
      </c>
      <c r="B98" s="99">
        <v>163</v>
      </c>
      <c r="C98" s="94">
        <v>166.5</v>
      </c>
      <c r="D98" s="95">
        <v>3.5</v>
      </c>
      <c r="E98" s="96">
        <v>2.1472392638036811E-2</v>
      </c>
      <c r="G98" s="28"/>
    </row>
    <row r="99" spans="1:7" ht="15.75">
      <c r="A99" s="93" t="s">
        <v>209</v>
      </c>
      <c r="B99" s="99">
        <v>2256.5</v>
      </c>
      <c r="C99" s="94">
        <v>2301.4</v>
      </c>
      <c r="D99" s="95">
        <v>44.900000000000091</v>
      </c>
      <c r="E99" s="96">
        <v>1.9898072235763391E-2</v>
      </c>
      <c r="G99" s="28"/>
    </row>
    <row r="100" spans="1:7" ht="15.75">
      <c r="A100" s="93" t="s">
        <v>76</v>
      </c>
      <c r="B100" s="93">
        <v>270</v>
      </c>
      <c r="C100" s="94">
        <v>302.39999999999998</v>
      </c>
      <c r="D100" s="95">
        <v>32.399999999999977</v>
      </c>
      <c r="E100" s="96">
        <v>0.11999999999999991</v>
      </c>
      <c r="G100" s="28"/>
    </row>
    <row r="101" spans="1:7" ht="15.75">
      <c r="A101" s="93" t="s">
        <v>388</v>
      </c>
      <c r="B101" s="99">
        <v>-44.3</v>
      </c>
      <c r="C101" s="94">
        <v>191.79999999999998</v>
      </c>
      <c r="D101" s="95">
        <v>236.09999999999997</v>
      </c>
      <c r="E101" s="96">
        <v>-5.3295711060948081</v>
      </c>
      <c r="G101" s="28"/>
    </row>
    <row r="102" spans="1:7" ht="15.75">
      <c r="A102" s="93" t="s">
        <v>389</v>
      </c>
      <c r="B102" s="99">
        <v>403.09999999999997</v>
      </c>
      <c r="C102" s="94">
        <v>330.6</v>
      </c>
      <c r="D102" s="95">
        <v>-72.499999999999943</v>
      </c>
      <c r="E102" s="96">
        <v>-0.17985611510791355</v>
      </c>
      <c r="G102" s="28"/>
    </row>
    <row r="103" spans="1:7" ht="15.75">
      <c r="A103" s="93" t="s">
        <v>221</v>
      </c>
      <c r="B103" s="93">
        <v>69.2</v>
      </c>
      <c r="C103" s="94">
        <v>93</v>
      </c>
      <c r="D103" s="95">
        <v>23.799999999999997</v>
      </c>
      <c r="E103" s="96">
        <v>0.34393063583815026</v>
      </c>
      <c r="G103" s="28"/>
    </row>
    <row r="104" spans="1:7" ht="15.75">
      <c r="A104" s="93" t="s">
        <v>392</v>
      </c>
      <c r="B104" s="97">
        <v>0</v>
      </c>
      <c r="C104" s="94">
        <v>0</v>
      </c>
      <c r="D104" s="94">
        <v>0</v>
      </c>
      <c r="E104" s="94">
        <v>0</v>
      </c>
      <c r="G104" s="28"/>
    </row>
    <row r="105" spans="1:7" ht="15.75">
      <c r="A105" s="93" t="s">
        <v>94</v>
      </c>
      <c r="B105" s="93">
        <v>4.3</v>
      </c>
      <c r="C105" s="94">
        <v>4.8</v>
      </c>
      <c r="D105" s="95">
        <v>0.5</v>
      </c>
      <c r="E105" s="96">
        <v>0.11627906976744186</v>
      </c>
      <c r="G105" s="28"/>
    </row>
    <row r="106" spans="1:7" ht="15.75">
      <c r="A106" s="93" t="s">
        <v>391</v>
      </c>
      <c r="B106" s="99">
        <v>1.1000000000000001</v>
      </c>
      <c r="C106" s="94">
        <v>1.3</v>
      </c>
      <c r="D106" s="95">
        <v>0.19999999999999996</v>
      </c>
      <c r="E106" s="96">
        <v>0.18181818181818177</v>
      </c>
      <c r="G106" s="28"/>
    </row>
    <row r="107" spans="1:7" ht="15.75">
      <c r="A107" s="93" t="s">
        <v>6</v>
      </c>
      <c r="B107" s="99">
        <v>5873.5000000000009</v>
      </c>
      <c r="C107" s="94">
        <v>5831.2000000000007</v>
      </c>
      <c r="D107" s="95">
        <v>-42.300000000000182</v>
      </c>
      <c r="E107" s="96">
        <v>-7.2018387673448842E-3</v>
      </c>
      <c r="G107" s="28"/>
    </row>
    <row r="108" spans="1:7" ht="30.75">
      <c r="A108" s="90" t="s">
        <v>450</v>
      </c>
      <c r="B108" s="84" t="s">
        <v>393</v>
      </c>
      <c r="C108" s="84" t="s">
        <v>394</v>
      </c>
      <c r="D108" s="84" t="s">
        <v>446</v>
      </c>
      <c r="E108" s="84" t="s">
        <v>447</v>
      </c>
      <c r="G108" s="28"/>
    </row>
    <row r="109" spans="1:7" ht="15.75">
      <c r="A109" s="93" t="s">
        <v>75</v>
      </c>
      <c r="B109" s="97">
        <v>438</v>
      </c>
      <c r="C109" s="95">
        <v>544.25961538461536</v>
      </c>
      <c r="D109" s="95">
        <v>106.25961538461536</v>
      </c>
      <c r="E109" s="100">
        <v>0.24260186160871086</v>
      </c>
      <c r="G109" s="28"/>
    </row>
    <row r="110" spans="1:7" ht="15.75">
      <c r="A110" s="93" t="s">
        <v>242</v>
      </c>
      <c r="B110" s="97">
        <v>1827</v>
      </c>
      <c r="C110" s="95">
        <v>1505.2019230769231</v>
      </c>
      <c r="D110" s="95">
        <v>-321.79807692307691</v>
      </c>
      <c r="E110" s="100">
        <v>-0.17613468906572355</v>
      </c>
      <c r="G110" s="28"/>
    </row>
    <row r="111" spans="1:7" ht="15.75">
      <c r="A111" s="93" t="s">
        <v>387</v>
      </c>
      <c r="B111" s="97">
        <v>35.1</v>
      </c>
      <c r="C111" s="95">
        <v>28.087500000000002</v>
      </c>
      <c r="D111" s="95">
        <v>-7.0124999999999993</v>
      </c>
      <c r="E111" s="100">
        <v>-0.19978632478632477</v>
      </c>
      <c r="G111" s="28"/>
    </row>
    <row r="112" spans="1:7" ht="15.75">
      <c r="A112" s="93" t="s">
        <v>243</v>
      </c>
      <c r="B112" s="97">
        <v>450.5</v>
      </c>
      <c r="C112" s="95">
        <v>432.21826923076924</v>
      </c>
      <c r="D112" s="95">
        <v>-18.281730769230762</v>
      </c>
      <c r="E112" s="100">
        <v>-4.0580978400068288E-2</v>
      </c>
      <c r="G112" s="28"/>
    </row>
    <row r="113" spans="1:7" ht="15.75">
      <c r="A113" s="93" t="s">
        <v>4</v>
      </c>
      <c r="B113" s="97">
        <v>163</v>
      </c>
      <c r="C113" s="95">
        <v>171.30288461538461</v>
      </c>
      <c r="D113" s="95">
        <v>8.3028846153846132</v>
      </c>
      <c r="E113" s="100">
        <v>5.0937942425672476E-2</v>
      </c>
      <c r="G113" s="28"/>
    </row>
    <row r="114" spans="1:7" ht="15.75">
      <c r="A114" s="93" t="s">
        <v>209</v>
      </c>
      <c r="B114" s="97">
        <v>2256.5</v>
      </c>
      <c r="C114" s="95">
        <v>2367.7865384615384</v>
      </c>
      <c r="D114" s="95">
        <v>111.28653846153838</v>
      </c>
      <c r="E114" s="100">
        <v>4.9318208934871877E-2</v>
      </c>
      <c r="G114" s="28"/>
    </row>
    <row r="115" spans="1:7" ht="15.75">
      <c r="A115" s="93" t="s">
        <v>76</v>
      </c>
      <c r="B115" s="97">
        <v>270</v>
      </c>
      <c r="C115" s="95">
        <v>311.12307692307689</v>
      </c>
      <c r="D115" s="95">
        <v>41.123076923076894</v>
      </c>
      <c r="E115" s="100">
        <v>0.1523076923076922</v>
      </c>
      <c r="G115" s="28"/>
    </row>
    <row r="116" spans="1:7" ht="15.75">
      <c r="A116" s="93" t="s">
        <v>388</v>
      </c>
      <c r="B116" s="97">
        <v>-44.3</v>
      </c>
      <c r="C116" s="95">
        <v>197.3326923076923</v>
      </c>
      <c r="D116" s="95">
        <v>241.63269230769231</v>
      </c>
      <c r="E116" s="100">
        <v>-5.454462580309082</v>
      </c>
      <c r="G116" s="28"/>
    </row>
    <row r="117" spans="1:7" ht="15.75">
      <c r="A117" s="93" t="s">
        <v>389</v>
      </c>
      <c r="B117" s="97">
        <v>403.09999999999997</v>
      </c>
      <c r="C117" s="95">
        <v>340.13653846153846</v>
      </c>
      <c r="D117" s="95">
        <v>-62.963461538461502</v>
      </c>
      <c r="E117" s="100">
        <v>-0.15619811842833417</v>
      </c>
      <c r="G117" s="28"/>
    </row>
    <row r="118" spans="1:7" ht="15.75">
      <c r="A118" s="93" t="s">
        <v>221</v>
      </c>
      <c r="B118" s="97">
        <v>69.2</v>
      </c>
      <c r="C118" s="95">
        <v>95.682692307692307</v>
      </c>
      <c r="D118" s="95">
        <v>26.482692307692304</v>
      </c>
      <c r="E118" s="100">
        <v>0.38269786571809689</v>
      </c>
      <c r="G118" s="28"/>
    </row>
    <row r="119" spans="1:7" ht="15.75">
      <c r="A119" s="93" t="s">
        <v>392</v>
      </c>
      <c r="B119" s="97">
        <v>0</v>
      </c>
      <c r="C119" s="97">
        <v>0</v>
      </c>
      <c r="D119" s="97">
        <v>0</v>
      </c>
      <c r="E119" s="97">
        <v>0</v>
      </c>
      <c r="G119" s="28"/>
    </row>
    <row r="120" spans="1:7" ht="15.75">
      <c r="A120" s="93" t="s">
        <v>94</v>
      </c>
      <c r="B120" s="97">
        <v>4.3</v>
      </c>
      <c r="C120" s="95">
        <v>4.9384615384615387</v>
      </c>
      <c r="D120" s="95">
        <v>0.63846153846153886</v>
      </c>
      <c r="E120" s="100">
        <v>0.1484794275491951</v>
      </c>
      <c r="G120" s="28"/>
    </row>
    <row r="121" spans="1:7" ht="15.75">
      <c r="A121" s="93" t="s">
        <v>391</v>
      </c>
      <c r="B121" s="97">
        <v>1.1000000000000001</v>
      </c>
      <c r="C121" s="95">
        <v>1.3375000000000001</v>
      </c>
      <c r="D121" s="95">
        <v>0.23750000000000004</v>
      </c>
      <c r="E121" s="100">
        <v>0.21590909090909094</v>
      </c>
      <c r="G121" s="28"/>
    </row>
    <row r="122" spans="1:7" ht="15.75">
      <c r="A122" s="93" t="s">
        <v>6</v>
      </c>
      <c r="B122" s="97">
        <v>5873.5000000000009</v>
      </c>
      <c r="C122" s="95">
        <v>5999.4076923076918</v>
      </c>
      <c r="D122" s="95">
        <v>125.90769230769092</v>
      </c>
      <c r="E122" s="100">
        <v>2.1436569729750728E-2</v>
      </c>
      <c r="G122" s="28"/>
    </row>
    <row r="123" spans="1:7" ht="30.75">
      <c r="A123" s="91" t="s">
        <v>96</v>
      </c>
      <c r="B123" s="85" t="s">
        <v>393</v>
      </c>
      <c r="C123" s="101" t="s">
        <v>394</v>
      </c>
      <c r="D123" s="85" t="s">
        <v>446</v>
      </c>
      <c r="E123" s="85" t="s">
        <v>447</v>
      </c>
      <c r="G123" s="28"/>
    </row>
    <row r="124" spans="1:7" ht="15.75">
      <c r="A124" s="93" t="s">
        <v>75</v>
      </c>
      <c r="B124" s="102">
        <v>100.4</v>
      </c>
      <c r="C124" s="102">
        <v>100.4</v>
      </c>
      <c r="D124" s="97">
        <v>0</v>
      </c>
      <c r="E124" s="103">
        <v>0</v>
      </c>
      <c r="G124" s="28"/>
    </row>
    <row r="125" spans="1:7" ht="15.75">
      <c r="A125" s="93" t="s">
        <v>242</v>
      </c>
      <c r="B125" s="102">
        <v>2840</v>
      </c>
      <c r="C125" s="102">
        <v>2631</v>
      </c>
      <c r="D125" s="97">
        <v>-209</v>
      </c>
      <c r="E125" s="103">
        <v>-7.3591549295774647E-2</v>
      </c>
      <c r="G125" s="28"/>
    </row>
    <row r="126" spans="1:7" ht="15.75">
      <c r="A126" s="93" t="s">
        <v>387</v>
      </c>
      <c r="B126" s="102">
        <v>5385.1</v>
      </c>
      <c r="C126" s="102">
        <v>5853.8</v>
      </c>
      <c r="D126" s="97">
        <v>468.69999999999982</v>
      </c>
      <c r="E126" s="103">
        <v>8.7036452433566655E-2</v>
      </c>
      <c r="G126" s="28"/>
    </row>
    <row r="127" spans="1:7" ht="15.75">
      <c r="A127" s="93" t="s">
        <v>243</v>
      </c>
      <c r="B127" s="102">
        <v>392.5</v>
      </c>
      <c r="C127" s="102">
        <v>416.3</v>
      </c>
      <c r="D127" s="97">
        <v>23.800000000000011</v>
      </c>
      <c r="E127" s="103">
        <v>6.0636942675159268E-2</v>
      </c>
      <c r="G127" s="28"/>
    </row>
    <row r="128" spans="1:7" ht="15.75">
      <c r="A128" s="93" t="s">
        <v>4</v>
      </c>
      <c r="B128" s="97" t="s">
        <v>72</v>
      </c>
      <c r="C128" s="97" t="s">
        <v>72</v>
      </c>
      <c r="D128" s="97" t="s">
        <v>72</v>
      </c>
      <c r="E128" s="97" t="s">
        <v>72</v>
      </c>
      <c r="G128" s="28"/>
    </row>
    <row r="129" spans="1:8" ht="15.75">
      <c r="A129" s="93" t="s">
        <v>209</v>
      </c>
      <c r="B129" s="97" t="s">
        <v>72</v>
      </c>
      <c r="C129" s="97" t="s">
        <v>72</v>
      </c>
      <c r="D129" s="97" t="s">
        <v>72</v>
      </c>
      <c r="E129" s="97" t="s">
        <v>72</v>
      </c>
      <c r="G129" s="28"/>
    </row>
    <row r="130" spans="1:8" ht="15.75">
      <c r="A130" s="93" t="s">
        <v>76</v>
      </c>
      <c r="B130" s="97" t="s">
        <v>72</v>
      </c>
      <c r="C130" s="97" t="s">
        <v>72</v>
      </c>
      <c r="D130" s="97" t="s">
        <v>72</v>
      </c>
      <c r="E130" s="97" t="s">
        <v>72</v>
      </c>
      <c r="G130" s="28"/>
    </row>
    <row r="131" spans="1:8" ht="15.75">
      <c r="A131" s="93" t="s">
        <v>388</v>
      </c>
      <c r="B131" s="97" t="s">
        <v>72</v>
      </c>
      <c r="C131" s="97" t="s">
        <v>72</v>
      </c>
      <c r="D131" s="97" t="s">
        <v>72</v>
      </c>
      <c r="E131" s="97" t="s">
        <v>72</v>
      </c>
      <c r="G131" s="28"/>
    </row>
    <row r="132" spans="1:8" ht="15.75">
      <c r="A132" s="93" t="s">
        <v>389</v>
      </c>
      <c r="B132" s="97" t="s">
        <v>72</v>
      </c>
      <c r="C132" s="97" t="s">
        <v>72</v>
      </c>
      <c r="D132" s="97" t="s">
        <v>72</v>
      </c>
      <c r="E132" s="97" t="s">
        <v>72</v>
      </c>
      <c r="G132" s="28"/>
    </row>
    <row r="133" spans="1:8" ht="15.75">
      <c r="A133" s="93" t="s">
        <v>221</v>
      </c>
      <c r="B133" s="97" t="s">
        <v>72</v>
      </c>
      <c r="C133" s="97" t="s">
        <v>72</v>
      </c>
      <c r="D133" s="97" t="s">
        <v>72</v>
      </c>
      <c r="E133" s="97" t="s">
        <v>72</v>
      </c>
      <c r="G133" s="28"/>
    </row>
    <row r="134" spans="1:8" ht="15.75">
      <c r="A134" s="93" t="s">
        <v>392</v>
      </c>
      <c r="B134" s="97" t="s">
        <v>72</v>
      </c>
      <c r="C134" s="97" t="s">
        <v>72</v>
      </c>
      <c r="D134" s="97" t="s">
        <v>72</v>
      </c>
      <c r="E134" s="97" t="s">
        <v>72</v>
      </c>
      <c r="G134" s="28"/>
    </row>
    <row r="135" spans="1:8" s="25" customFormat="1" ht="15.75">
      <c r="A135" s="93" t="s">
        <v>94</v>
      </c>
      <c r="B135" s="97" t="s">
        <v>72</v>
      </c>
      <c r="C135" s="97" t="s">
        <v>72</v>
      </c>
      <c r="D135" s="97" t="s">
        <v>72</v>
      </c>
      <c r="E135" s="97" t="s">
        <v>72</v>
      </c>
      <c r="G135" s="28"/>
    </row>
    <row r="136" spans="1:8" s="25" customFormat="1" ht="15.75">
      <c r="A136" s="93" t="s">
        <v>391</v>
      </c>
      <c r="B136" s="102">
        <v>2</v>
      </c>
      <c r="C136" s="102">
        <v>2</v>
      </c>
      <c r="D136" s="97">
        <v>0</v>
      </c>
      <c r="E136" s="103">
        <v>0</v>
      </c>
      <c r="G136" s="28"/>
    </row>
    <row r="137" spans="1:8" s="25" customFormat="1" ht="15.75">
      <c r="A137" s="93" t="s">
        <v>6</v>
      </c>
      <c r="B137" s="102">
        <v>8720</v>
      </c>
      <c r="C137" s="102">
        <v>9003.5</v>
      </c>
      <c r="D137" s="97">
        <v>283.5</v>
      </c>
      <c r="E137" s="103">
        <v>3.2511467889908253E-2</v>
      </c>
      <c r="G137" s="28"/>
    </row>
    <row r="138" spans="1:8" ht="30.75">
      <c r="A138" s="90" t="s">
        <v>97</v>
      </c>
      <c r="B138" s="84" t="s">
        <v>393</v>
      </c>
      <c r="C138" s="84" t="s">
        <v>394</v>
      </c>
      <c r="D138" s="84" t="s">
        <v>446</v>
      </c>
      <c r="E138" s="84" t="s">
        <v>447</v>
      </c>
      <c r="G138" s="28"/>
    </row>
    <row r="139" spans="1:8" ht="15.75">
      <c r="A139" s="93" t="s">
        <v>75</v>
      </c>
      <c r="B139" s="97">
        <v>100.4</v>
      </c>
      <c r="C139" s="97">
        <v>103.29615384615386</v>
      </c>
      <c r="D139" s="97">
        <v>2.896153846153851</v>
      </c>
      <c r="E139" s="103">
        <v>2.8846153846153893E-2</v>
      </c>
      <c r="G139" s="28"/>
    </row>
    <row r="140" spans="1:8" ht="15.75">
      <c r="A140" s="93" t="s">
        <v>242</v>
      </c>
      <c r="B140" s="97">
        <v>2840</v>
      </c>
      <c r="C140" s="97">
        <v>2706.8942307692309</v>
      </c>
      <c r="D140" s="97">
        <v>-133.10576923076906</v>
      </c>
      <c r="E140" s="103">
        <v>-4.6868228602383467E-2</v>
      </c>
      <c r="G140" s="28"/>
    </row>
    <row r="141" spans="1:8" ht="15.75">
      <c r="A141" s="93" t="s">
        <v>387</v>
      </c>
      <c r="B141" s="97">
        <v>5385.1</v>
      </c>
      <c r="C141" s="97">
        <v>6022.6596153846158</v>
      </c>
      <c r="D141" s="97">
        <v>637.55961538461543</v>
      </c>
      <c r="E141" s="103">
        <v>0.11839327317684266</v>
      </c>
      <c r="G141" s="28"/>
    </row>
    <row r="142" spans="1:8" ht="15.75">
      <c r="A142" s="93" t="s">
        <v>243</v>
      </c>
      <c r="B142" s="97">
        <v>392.5</v>
      </c>
      <c r="C142" s="97">
        <v>428.30865384615385</v>
      </c>
      <c r="D142" s="97">
        <v>35.808653846153845</v>
      </c>
      <c r="E142" s="103">
        <v>9.1232239098481133E-2</v>
      </c>
      <c r="G142" s="28"/>
      <c r="H142" s="23"/>
    </row>
    <row r="143" spans="1:8" ht="15.75">
      <c r="A143" s="93" t="s">
        <v>4</v>
      </c>
      <c r="B143" s="97" t="s">
        <v>72</v>
      </c>
      <c r="C143" s="97" t="s">
        <v>72</v>
      </c>
      <c r="D143" s="97" t="s">
        <v>72</v>
      </c>
      <c r="E143" s="97" t="s">
        <v>72</v>
      </c>
      <c r="G143" s="28"/>
    </row>
    <row r="144" spans="1:8" ht="15.75">
      <c r="A144" s="93" t="s">
        <v>209</v>
      </c>
      <c r="B144" s="97" t="s">
        <v>72</v>
      </c>
      <c r="C144" s="97" t="s">
        <v>72</v>
      </c>
      <c r="D144" s="97" t="s">
        <v>72</v>
      </c>
      <c r="E144" s="97" t="s">
        <v>72</v>
      </c>
      <c r="G144" s="28"/>
    </row>
    <row r="145" spans="1:7" ht="15.75">
      <c r="A145" s="93" t="s">
        <v>76</v>
      </c>
      <c r="B145" s="97" t="s">
        <v>72</v>
      </c>
      <c r="C145" s="97" t="s">
        <v>72</v>
      </c>
      <c r="D145" s="97" t="s">
        <v>72</v>
      </c>
      <c r="E145" s="97" t="s">
        <v>72</v>
      </c>
      <c r="G145" s="28"/>
    </row>
    <row r="146" spans="1:7" ht="15.75">
      <c r="A146" s="93" t="s">
        <v>388</v>
      </c>
      <c r="B146" s="97" t="s">
        <v>72</v>
      </c>
      <c r="C146" s="97" t="s">
        <v>72</v>
      </c>
      <c r="D146" s="97" t="s">
        <v>72</v>
      </c>
      <c r="E146" s="97" t="s">
        <v>72</v>
      </c>
      <c r="G146" s="28"/>
    </row>
    <row r="147" spans="1:7" ht="15.75">
      <c r="A147" s="93" t="s">
        <v>389</v>
      </c>
      <c r="B147" s="97" t="s">
        <v>72</v>
      </c>
      <c r="C147" s="97" t="s">
        <v>72</v>
      </c>
      <c r="D147" s="97" t="s">
        <v>72</v>
      </c>
      <c r="E147" s="97" t="s">
        <v>72</v>
      </c>
      <c r="G147" s="28"/>
    </row>
    <row r="148" spans="1:7" ht="15.75">
      <c r="A148" s="93" t="s">
        <v>221</v>
      </c>
      <c r="B148" s="97" t="s">
        <v>72</v>
      </c>
      <c r="C148" s="97" t="s">
        <v>72</v>
      </c>
      <c r="D148" s="97" t="s">
        <v>72</v>
      </c>
      <c r="E148" s="97" t="s">
        <v>72</v>
      </c>
      <c r="G148" s="28"/>
    </row>
    <row r="149" spans="1:7" ht="15.75">
      <c r="A149" s="93" t="s">
        <v>392</v>
      </c>
      <c r="B149" s="97" t="s">
        <v>72</v>
      </c>
      <c r="C149" s="97" t="s">
        <v>72</v>
      </c>
      <c r="D149" s="97" t="s">
        <v>72</v>
      </c>
      <c r="E149" s="97" t="s">
        <v>72</v>
      </c>
      <c r="G149" s="28"/>
    </row>
    <row r="150" spans="1:7" s="25" customFormat="1" ht="15.75">
      <c r="A150" s="93" t="s">
        <v>94</v>
      </c>
      <c r="B150" s="97" t="s">
        <v>72</v>
      </c>
      <c r="C150" s="97" t="s">
        <v>72</v>
      </c>
      <c r="D150" s="97" t="s">
        <v>72</v>
      </c>
      <c r="E150" s="97" t="s">
        <v>72</v>
      </c>
      <c r="G150" s="28"/>
    </row>
    <row r="151" spans="1:7" s="25" customFormat="1" ht="15.75">
      <c r="A151" s="93" t="s">
        <v>391</v>
      </c>
      <c r="B151" s="97">
        <v>2</v>
      </c>
      <c r="C151" s="97">
        <v>2.0576923076923075</v>
      </c>
      <c r="D151" s="97">
        <v>5.7692307692307487E-2</v>
      </c>
      <c r="E151" s="103">
        <v>2.8846153846153744E-2</v>
      </c>
      <c r="G151" s="28"/>
    </row>
    <row r="152" spans="1:7" s="25" customFormat="1" ht="15.75">
      <c r="A152" s="93" t="s">
        <v>6</v>
      </c>
      <c r="B152" s="97">
        <v>8720</v>
      </c>
      <c r="C152" s="97">
        <v>9263.2163461538457</v>
      </c>
      <c r="D152" s="97">
        <v>543.21634615384573</v>
      </c>
      <c r="E152" s="103">
        <v>6.2295452540578639E-2</v>
      </c>
      <c r="G152" s="28"/>
    </row>
    <row r="153" spans="1:7" ht="30">
      <c r="A153" s="91" t="s">
        <v>442</v>
      </c>
      <c r="B153" s="85" t="s">
        <v>393</v>
      </c>
      <c r="C153" s="101" t="s">
        <v>394</v>
      </c>
      <c r="D153" s="85" t="s">
        <v>446</v>
      </c>
      <c r="E153" s="85" t="s">
        <v>447</v>
      </c>
    </row>
    <row r="154" spans="1:7">
      <c r="A154" s="93" t="s">
        <v>75</v>
      </c>
      <c r="B154" s="102">
        <v>273.2</v>
      </c>
      <c r="C154" s="102">
        <v>272.5</v>
      </c>
      <c r="D154" s="97">
        <v>-0.69999999999998863</v>
      </c>
      <c r="E154" s="103">
        <v>-2.5622254758418325E-3</v>
      </c>
    </row>
    <row r="155" spans="1:7">
      <c r="A155" s="93" t="s">
        <v>242</v>
      </c>
      <c r="B155" s="102">
        <v>0.3</v>
      </c>
      <c r="C155" s="102">
        <v>0.2</v>
      </c>
      <c r="D155" s="97">
        <v>-9.9999999999999978E-2</v>
      </c>
      <c r="E155" s="103">
        <v>-0.33333333333333326</v>
      </c>
    </row>
    <row r="156" spans="1:7">
      <c r="A156" s="93" t="s">
        <v>387</v>
      </c>
      <c r="B156" s="102">
        <v>21.4</v>
      </c>
      <c r="C156" s="102">
        <v>19.7</v>
      </c>
      <c r="D156" s="97">
        <v>-1.6999999999999993</v>
      </c>
      <c r="E156" s="103">
        <v>-7.9439252336448565E-2</v>
      </c>
    </row>
    <row r="157" spans="1:7">
      <c r="A157" s="93" t="s">
        <v>243</v>
      </c>
      <c r="B157" s="102">
        <v>237.4</v>
      </c>
      <c r="C157" s="102">
        <v>673.2</v>
      </c>
      <c r="D157" s="97">
        <v>435.80000000000007</v>
      </c>
      <c r="E157" s="103">
        <v>1.8357203032855942</v>
      </c>
    </row>
    <row r="158" spans="1:7">
      <c r="A158" s="93" t="s">
        <v>4</v>
      </c>
      <c r="B158" s="102">
        <v>135.69999999999999</v>
      </c>
      <c r="C158" s="102">
        <v>137.5</v>
      </c>
      <c r="D158" s="97">
        <v>1.8000000000000114</v>
      </c>
      <c r="E158" s="103">
        <v>1.3264554163596252E-2</v>
      </c>
    </row>
    <row r="159" spans="1:7">
      <c r="A159" s="93" t="s">
        <v>209</v>
      </c>
      <c r="B159" s="102">
        <v>112.9</v>
      </c>
      <c r="C159" s="102">
        <v>148.9</v>
      </c>
      <c r="D159" s="97">
        <v>36</v>
      </c>
      <c r="E159" s="103">
        <v>0.31886625332152346</v>
      </c>
    </row>
    <row r="160" spans="1:7">
      <c r="A160" s="93" t="s">
        <v>76</v>
      </c>
      <c r="B160" s="102">
        <v>16.5</v>
      </c>
      <c r="C160" s="102">
        <v>16.899999999999999</v>
      </c>
      <c r="D160" s="97">
        <v>0.39999999999999858</v>
      </c>
      <c r="E160" s="103">
        <v>2.4242424242424156E-2</v>
      </c>
    </row>
    <row r="161" spans="1:5">
      <c r="A161" s="93" t="s">
        <v>388</v>
      </c>
      <c r="B161" s="102">
        <v>46.2</v>
      </c>
      <c r="C161" s="102">
        <v>46.2</v>
      </c>
      <c r="D161" s="97">
        <v>0</v>
      </c>
      <c r="E161" s="103">
        <v>0</v>
      </c>
    </row>
    <row r="162" spans="1:5">
      <c r="A162" s="93" t="s">
        <v>389</v>
      </c>
      <c r="B162" s="102">
        <v>24.9</v>
      </c>
      <c r="C162" s="102">
        <v>25.5</v>
      </c>
      <c r="D162" s="97">
        <v>0.60000000000000142</v>
      </c>
      <c r="E162" s="103">
        <v>2.4096385542168731E-2</v>
      </c>
    </row>
    <row r="163" spans="1:5">
      <c r="A163" s="93" t="s">
        <v>221</v>
      </c>
      <c r="B163" s="102">
        <v>0.4</v>
      </c>
      <c r="C163" s="102">
        <v>19.7</v>
      </c>
      <c r="D163" s="97">
        <v>19.3</v>
      </c>
      <c r="E163" s="103">
        <v>0</v>
      </c>
    </row>
    <row r="164" spans="1:5">
      <c r="A164" s="93" t="s">
        <v>392</v>
      </c>
      <c r="B164" s="102" t="s">
        <v>72</v>
      </c>
      <c r="C164" s="102" t="s">
        <v>72</v>
      </c>
      <c r="D164" s="97" t="s">
        <v>72</v>
      </c>
      <c r="E164" s="103" t="s">
        <v>72</v>
      </c>
    </row>
    <row r="165" spans="1:5">
      <c r="A165" s="93" t="s">
        <v>94</v>
      </c>
      <c r="B165" s="102">
        <v>4.5999999999999996</v>
      </c>
      <c r="C165" s="102">
        <v>5.0999999999999996</v>
      </c>
      <c r="D165" s="97">
        <v>0.5</v>
      </c>
      <c r="E165" s="103">
        <v>0.10869565217391305</v>
      </c>
    </row>
    <row r="166" spans="1:5">
      <c r="A166" s="93" t="s">
        <v>391</v>
      </c>
      <c r="B166" s="102">
        <v>10.9</v>
      </c>
      <c r="C166" s="102">
        <v>12.2</v>
      </c>
      <c r="D166" s="97">
        <v>1.2999999999999989</v>
      </c>
      <c r="E166" s="103">
        <v>0.11926605504587146</v>
      </c>
    </row>
    <row r="167" spans="1:5">
      <c r="A167" s="93" t="s">
        <v>6</v>
      </c>
      <c r="B167" s="102">
        <v>884.4</v>
      </c>
      <c r="C167" s="102">
        <v>1377.6000000000001</v>
      </c>
      <c r="D167" s="97">
        <v>493.20000000000016</v>
      </c>
      <c r="E167" s="103">
        <v>0.55766621438263253</v>
      </c>
    </row>
    <row r="168" spans="1:5" ht="30">
      <c r="A168" s="90" t="s">
        <v>443</v>
      </c>
      <c r="B168" s="84" t="s">
        <v>393</v>
      </c>
      <c r="C168" s="84" t="s">
        <v>394</v>
      </c>
      <c r="D168" s="84" t="s">
        <v>446</v>
      </c>
      <c r="E168" s="84" t="s">
        <v>447</v>
      </c>
    </row>
    <row r="169" spans="1:5">
      <c r="A169" s="93" t="s">
        <v>75</v>
      </c>
      <c r="B169" s="97">
        <v>273.2</v>
      </c>
      <c r="C169" s="97">
        <v>280.36057692307691</v>
      </c>
      <c r="D169" s="97">
        <v>7.160576923076917</v>
      </c>
      <c r="E169" s="103">
        <v>2.6210018020047281E-2</v>
      </c>
    </row>
    <row r="170" spans="1:5">
      <c r="A170" s="93" t="s">
        <v>242</v>
      </c>
      <c r="B170" s="97">
        <v>0.3</v>
      </c>
      <c r="C170" s="97">
        <v>0.20576923076923079</v>
      </c>
      <c r="D170" s="97">
        <v>-9.4230769230769201E-2</v>
      </c>
      <c r="E170" s="103">
        <v>-0.31410256410256404</v>
      </c>
    </row>
    <row r="171" spans="1:5">
      <c r="A171" s="93" t="s">
        <v>387</v>
      </c>
      <c r="B171" s="97">
        <v>21.4</v>
      </c>
      <c r="C171" s="97">
        <v>20.268269230769231</v>
      </c>
      <c r="D171" s="97">
        <v>-1.1317307692307672</v>
      </c>
      <c r="E171" s="103">
        <v>-5.2884615384615294E-2</v>
      </c>
    </row>
    <row r="172" spans="1:5">
      <c r="A172" s="93" t="s">
        <v>243</v>
      </c>
      <c r="B172" s="97">
        <v>237.4</v>
      </c>
      <c r="C172" s="97">
        <v>692.61923076923085</v>
      </c>
      <c r="D172" s="97">
        <v>455.21923076923088</v>
      </c>
      <c r="E172" s="103">
        <v>1.9175199274188326</v>
      </c>
    </row>
    <row r="173" spans="1:5">
      <c r="A173" s="93" t="s">
        <v>4</v>
      </c>
      <c r="B173" s="97">
        <v>135.69999999999999</v>
      </c>
      <c r="C173" s="97">
        <v>141.46634615384616</v>
      </c>
      <c r="D173" s="97">
        <v>5.7663461538461718</v>
      </c>
      <c r="E173" s="103">
        <v>4.2493339379853882E-2</v>
      </c>
    </row>
    <row r="174" spans="1:5">
      <c r="A174" s="93" t="s">
        <v>209</v>
      </c>
      <c r="B174" s="97">
        <v>112.9</v>
      </c>
      <c r="C174" s="97">
        <v>153.19519230769231</v>
      </c>
      <c r="D174" s="97">
        <v>40.295192307692304</v>
      </c>
      <c r="E174" s="103">
        <v>0.35691047216733662</v>
      </c>
    </row>
    <row r="175" spans="1:5">
      <c r="A175" s="93" t="s">
        <v>76</v>
      </c>
      <c r="B175" s="97">
        <v>16.5</v>
      </c>
      <c r="C175" s="97">
        <v>17.387499999999999</v>
      </c>
      <c r="D175" s="97">
        <v>0.88749999999999929</v>
      </c>
      <c r="E175" s="103">
        <v>5.3787878787878746E-2</v>
      </c>
    </row>
    <row r="176" spans="1:5">
      <c r="A176" s="93" t="s">
        <v>388</v>
      </c>
      <c r="B176" s="97">
        <v>46.2</v>
      </c>
      <c r="C176" s="97">
        <v>47.532692307692308</v>
      </c>
      <c r="D176" s="97">
        <v>1.3326923076923052</v>
      </c>
      <c r="E176" s="103">
        <v>2.8846153846153789E-2</v>
      </c>
    </row>
    <row r="177" spans="1:5">
      <c r="A177" s="93" t="s">
        <v>389</v>
      </c>
      <c r="B177" s="97">
        <v>24.9</v>
      </c>
      <c r="C177" s="97">
        <v>26.235576923076923</v>
      </c>
      <c r="D177" s="97">
        <v>1.3355769230769248</v>
      </c>
      <c r="E177" s="103">
        <v>5.3637627432808227E-2</v>
      </c>
    </row>
    <row r="178" spans="1:5">
      <c r="A178" s="93" t="s">
        <v>221</v>
      </c>
      <c r="B178" s="97">
        <v>0.4</v>
      </c>
      <c r="C178" s="97">
        <v>20.268269230769231</v>
      </c>
      <c r="D178" s="97">
        <v>19.868269230769233</v>
      </c>
      <c r="E178" s="103">
        <v>0</v>
      </c>
    </row>
    <row r="179" spans="1:5">
      <c r="A179" s="93" t="s">
        <v>392</v>
      </c>
      <c r="B179" s="97" t="s">
        <v>72</v>
      </c>
      <c r="C179" s="97" t="s">
        <v>72</v>
      </c>
      <c r="D179" s="97" t="s">
        <v>72</v>
      </c>
      <c r="E179" s="103">
        <v>0</v>
      </c>
    </row>
    <row r="180" spans="1:5">
      <c r="A180" s="93" t="s">
        <v>94</v>
      </c>
      <c r="B180" s="97">
        <v>4.5999999999999996</v>
      </c>
      <c r="C180" s="97">
        <v>5.247115384615384</v>
      </c>
      <c r="D180" s="97">
        <v>0.64711538461538431</v>
      </c>
      <c r="E180" s="103">
        <v>0.14067725752508356</v>
      </c>
    </row>
    <row r="181" spans="1:5">
      <c r="A181" s="93" t="s">
        <v>391</v>
      </c>
      <c r="B181" s="97">
        <v>10.9</v>
      </c>
      <c r="C181" s="97">
        <v>12.551923076923076</v>
      </c>
      <c r="D181" s="97">
        <v>1.6519230769230759</v>
      </c>
      <c r="E181" s="103">
        <v>0.15155257586450238</v>
      </c>
    </row>
    <row r="182" spans="1:5">
      <c r="A182" s="93" t="s">
        <v>6</v>
      </c>
      <c r="B182" s="97">
        <v>884.4</v>
      </c>
      <c r="C182" s="97">
        <v>1417.3384615384616</v>
      </c>
      <c r="D182" s="97">
        <v>532.93846153846164</v>
      </c>
      <c r="E182" s="103">
        <v>0.60259889364366992</v>
      </c>
    </row>
  </sheetData>
  <hyperlinks>
    <hyperlink ref="A1" location="Contents!A1" display="Contents" xr:uid="{00000000-0004-0000-0100-000000000000}"/>
  </hyperlinks>
  <pageMargins left="0.7" right="0.7" top="0.75" bottom="0.75" header="0.3" footer="0.3"/>
  <pageSetup paperSize="9"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129"/>
  <sheetViews>
    <sheetView zoomScale="70" zoomScaleNormal="70" workbookViewId="0">
      <pane ySplit="4" topLeftCell="A77" activePane="bottomLeft" state="frozen"/>
      <selection pane="bottomLeft" activeCell="K14" sqref="K14"/>
    </sheetView>
  </sheetViews>
  <sheetFormatPr defaultRowHeight="15"/>
  <cols>
    <col min="1" max="1" width="59.44140625" style="33" bestFit="1" customWidth="1"/>
    <col min="2" max="2" width="11.21875" style="33" customWidth="1"/>
    <col min="3" max="3" width="10.6640625" style="33" customWidth="1"/>
    <col min="4" max="4" width="10.77734375" style="33" customWidth="1"/>
    <col min="5" max="5" width="10.88671875" style="33" bestFit="1" customWidth="1"/>
    <col min="6" max="6" width="11.77734375" style="33" customWidth="1"/>
    <col min="7" max="7" width="12" style="33" customWidth="1"/>
    <col min="8" max="8" width="11.109375" style="33" customWidth="1"/>
    <col min="9" max="9" width="10.88671875" style="33" bestFit="1" customWidth="1"/>
    <col min="10" max="16384" width="8.88671875" style="33"/>
  </cols>
  <sheetData>
    <row r="1" spans="1:20" ht="18">
      <c r="A1" s="22" t="s">
        <v>0</v>
      </c>
    </row>
    <row r="2" spans="1:20" ht="25.5">
      <c r="A2" s="109" t="s">
        <v>457</v>
      </c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20.25">
      <c r="A3" s="36" t="s">
        <v>454</v>
      </c>
      <c r="I3" s="39"/>
      <c r="J3" s="14"/>
      <c r="K3" s="2"/>
      <c r="L3" s="2"/>
      <c r="M3" s="2"/>
      <c r="N3" s="2"/>
      <c r="O3" s="2"/>
      <c r="P3" s="2"/>
      <c r="Q3" s="2"/>
      <c r="R3" s="2"/>
      <c r="S3" s="14"/>
      <c r="T3" s="38"/>
    </row>
    <row r="4" spans="1:20" ht="41.25" customHeight="1">
      <c r="A4" s="105" t="s">
        <v>190</v>
      </c>
      <c r="B4" s="106" t="s">
        <v>380</v>
      </c>
      <c r="C4" s="106" t="s">
        <v>381</v>
      </c>
      <c r="D4" s="106" t="s">
        <v>382</v>
      </c>
      <c r="E4" s="106" t="s">
        <v>383</v>
      </c>
      <c r="F4" s="107" t="s">
        <v>384</v>
      </c>
      <c r="G4" s="108" t="s">
        <v>385</v>
      </c>
      <c r="H4" s="108" t="s">
        <v>386</v>
      </c>
      <c r="I4" s="108" t="s">
        <v>414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38"/>
    </row>
    <row r="5" spans="1:20">
      <c r="A5" s="14" t="s">
        <v>8</v>
      </c>
      <c r="B5" s="115">
        <v>11595.7</v>
      </c>
      <c r="C5" s="115">
        <v>11807.779999999999</v>
      </c>
      <c r="D5" s="115">
        <v>11969.397999999999</v>
      </c>
      <c r="E5" s="115">
        <v>12429.4</v>
      </c>
      <c r="F5" s="115">
        <v>13199.3</v>
      </c>
      <c r="G5" s="137">
        <v>13375.6</v>
      </c>
      <c r="H5" s="34">
        <v>13761.6</v>
      </c>
      <c r="I5" s="34">
        <v>14483.9</v>
      </c>
    </row>
    <row r="6" spans="1:20">
      <c r="A6" s="41" t="s">
        <v>435</v>
      </c>
      <c r="B6" s="45">
        <v>81</v>
      </c>
      <c r="C6" s="45">
        <v>143.53899999999999</v>
      </c>
      <c r="D6" s="45">
        <v>234.1</v>
      </c>
      <c r="E6" s="45">
        <v>62.8</v>
      </c>
      <c r="F6" s="45">
        <v>45.1</v>
      </c>
      <c r="G6" s="34">
        <v>0</v>
      </c>
      <c r="H6" s="34">
        <v>0</v>
      </c>
      <c r="I6" s="34">
        <v>0</v>
      </c>
    </row>
    <row r="7" spans="1:20">
      <c r="A7" s="41" t="s">
        <v>60</v>
      </c>
      <c r="B7" s="45">
        <v>9</v>
      </c>
      <c r="C7" s="45">
        <v>10.3</v>
      </c>
      <c r="D7" s="45">
        <v>10.8</v>
      </c>
      <c r="E7" s="45">
        <v>15.8</v>
      </c>
      <c r="F7" s="45">
        <v>16.3</v>
      </c>
      <c r="G7" s="34">
        <v>15.7</v>
      </c>
      <c r="H7" s="34">
        <v>16.733000000000001</v>
      </c>
      <c r="I7" s="34">
        <v>17.7</v>
      </c>
    </row>
    <row r="8" spans="1:20" s="25" customFormat="1" ht="15.75">
      <c r="A8" s="42" t="s">
        <v>90</v>
      </c>
      <c r="B8" s="46">
        <v>11685.7</v>
      </c>
      <c r="C8" s="46">
        <v>11961.618999999999</v>
      </c>
      <c r="D8" s="46">
        <v>12214.297999999999</v>
      </c>
      <c r="E8" s="46">
        <v>12507.999999999998</v>
      </c>
      <c r="F8" s="46">
        <v>13260.699999999999</v>
      </c>
      <c r="G8" s="26">
        <v>13391.300000000001</v>
      </c>
      <c r="H8" s="26">
        <v>13778.333000000001</v>
      </c>
      <c r="I8" s="26">
        <v>14501.6</v>
      </c>
    </row>
    <row r="9" spans="1:20">
      <c r="A9" s="41" t="s">
        <v>434</v>
      </c>
      <c r="B9" s="45">
        <v>11225.1</v>
      </c>
      <c r="C9" s="45">
        <v>10310.599999999999</v>
      </c>
      <c r="D9" s="45">
        <v>10733.5</v>
      </c>
      <c r="E9" s="45">
        <v>10877.8</v>
      </c>
      <c r="F9" s="45">
        <v>10336.6</v>
      </c>
      <c r="G9" s="34">
        <v>10462.1</v>
      </c>
      <c r="H9" s="34">
        <v>10703.604000000003</v>
      </c>
      <c r="I9" s="34">
        <v>11397.7</v>
      </c>
    </row>
    <row r="10" spans="1:20" s="25" customFormat="1" ht="15.75">
      <c r="A10" s="41" t="s">
        <v>11</v>
      </c>
      <c r="B10" s="45">
        <v>4.0999999999999996</v>
      </c>
      <c r="C10" s="45">
        <v>3.8</v>
      </c>
      <c r="D10" s="45">
        <v>5</v>
      </c>
      <c r="E10" s="45">
        <v>5.2</v>
      </c>
      <c r="F10" s="45">
        <v>4.4000000000000004</v>
      </c>
      <c r="G10" s="34">
        <v>6.6</v>
      </c>
      <c r="H10" s="26">
        <v>10.4</v>
      </c>
      <c r="I10" s="26">
        <v>11.2</v>
      </c>
    </row>
    <row r="11" spans="1:20" ht="15.75">
      <c r="A11" s="41" t="s">
        <v>13</v>
      </c>
      <c r="B11" s="45">
        <v>19.399999999999999</v>
      </c>
      <c r="C11" s="45">
        <v>22</v>
      </c>
      <c r="D11" s="45">
        <v>23.7</v>
      </c>
      <c r="E11" s="45">
        <v>18.399999999999999</v>
      </c>
      <c r="F11" s="45">
        <v>21.6</v>
      </c>
      <c r="G11" s="26">
        <v>21.2</v>
      </c>
      <c r="H11" s="34">
        <v>22.119</v>
      </c>
      <c r="I11" s="34">
        <v>21.9</v>
      </c>
    </row>
    <row r="12" spans="1:20">
      <c r="A12" s="41" t="s">
        <v>65</v>
      </c>
      <c r="B12" s="45">
        <v>0</v>
      </c>
      <c r="C12" s="45">
        <v>0</v>
      </c>
      <c r="D12" s="45">
        <v>0</v>
      </c>
      <c r="E12" s="45">
        <v>0</v>
      </c>
      <c r="F12" s="47">
        <v>616.79999999999995</v>
      </c>
      <c r="G12" s="34">
        <v>633.9</v>
      </c>
      <c r="H12" s="34">
        <v>787.7</v>
      </c>
      <c r="I12" s="34">
        <v>877</v>
      </c>
    </row>
    <row r="13" spans="1:20" s="25" customFormat="1" ht="15.75">
      <c r="A13" s="41" t="s">
        <v>66</v>
      </c>
      <c r="B13" s="45">
        <v>0</v>
      </c>
      <c r="C13" s="45">
        <v>0</v>
      </c>
      <c r="D13" s="45">
        <v>0</v>
      </c>
      <c r="E13" s="45">
        <v>0</v>
      </c>
      <c r="F13" s="47">
        <v>61.5</v>
      </c>
      <c r="G13" s="34">
        <v>60.1</v>
      </c>
      <c r="H13" s="26">
        <v>67.334000000000003</v>
      </c>
      <c r="I13" s="26">
        <v>76.7</v>
      </c>
    </row>
    <row r="14" spans="1:20">
      <c r="A14" s="41" t="s">
        <v>67</v>
      </c>
      <c r="B14" s="45">
        <v>0.69999999999999929</v>
      </c>
      <c r="C14" s="45">
        <v>0.39999999999999997</v>
      </c>
      <c r="D14" s="45">
        <v>0.1</v>
      </c>
      <c r="E14" s="45">
        <v>1.5</v>
      </c>
      <c r="F14" s="45">
        <v>1.3</v>
      </c>
      <c r="G14" s="34">
        <v>0.1</v>
      </c>
      <c r="H14" s="34">
        <v>1.0680000000000001</v>
      </c>
      <c r="I14" s="34">
        <v>4.5</v>
      </c>
    </row>
    <row r="15" spans="1:20">
      <c r="A15" s="41" t="s">
        <v>35</v>
      </c>
      <c r="B15" s="45">
        <v>394.8</v>
      </c>
      <c r="C15" s="45">
        <v>444.79999999999995</v>
      </c>
      <c r="D15" s="45">
        <v>548.20000000000005</v>
      </c>
      <c r="E15" s="45">
        <v>636.1</v>
      </c>
      <c r="F15" s="45">
        <v>0</v>
      </c>
      <c r="G15" s="45">
        <v>0</v>
      </c>
      <c r="H15" s="45">
        <v>0</v>
      </c>
      <c r="I15" s="34">
        <v>0</v>
      </c>
    </row>
    <row r="16" spans="1:20">
      <c r="A16" s="41" t="s">
        <v>36</v>
      </c>
      <c r="B16" s="45">
        <v>0.3</v>
      </c>
      <c r="C16" s="45">
        <v>3.6</v>
      </c>
      <c r="D16" s="45">
        <v>9.1999999999999993</v>
      </c>
      <c r="E16" s="45">
        <v>13.3</v>
      </c>
      <c r="F16" s="45">
        <v>0</v>
      </c>
      <c r="G16" s="45">
        <v>0</v>
      </c>
      <c r="H16" s="45">
        <v>0</v>
      </c>
      <c r="I16" s="34">
        <v>0</v>
      </c>
    </row>
    <row r="17" spans="1:9">
      <c r="A17" s="41" t="s">
        <v>70</v>
      </c>
      <c r="B17" s="45"/>
      <c r="C17" s="45">
        <v>0</v>
      </c>
      <c r="D17" s="45">
        <v>1.8</v>
      </c>
      <c r="E17" s="45">
        <v>0</v>
      </c>
      <c r="F17" s="45">
        <v>0</v>
      </c>
      <c r="G17" s="45">
        <v>0</v>
      </c>
      <c r="H17" s="45">
        <v>0</v>
      </c>
      <c r="I17" s="34">
        <v>0</v>
      </c>
    </row>
    <row r="18" spans="1:9">
      <c r="A18" s="41" t="s">
        <v>14</v>
      </c>
      <c r="B18" s="45">
        <v>2.9</v>
      </c>
      <c r="C18" s="45">
        <v>2.9</v>
      </c>
      <c r="D18" s="45">
        <v>2.9</v>
      </c>
      <c r="E18" s="45">
        <v>2.9</v>
      </c>
      <c r="F18" s="45">
        <v>2.9</v>
      </c>
      <c r="G18" s="34">
        <v>3</v>
      </c>
      <c r="H18" s="34">
        <v>2.94</v>
      </c>
      <c r="I18" s="34">
        <v>3.3</v>
      </c>
    </row>
    <row r="19" spans="1:9">
      <c r="A19" s="43" t="s">
        <v>37</v>
      </c>
      <c r="B19" s="45">
        <v>3.7</v>
      </c>
      <c r="C19" s="45">
        <v>4.9000000000000004</v>
      </c>
      <c r="D19" s="45">
        <v>4.4000000000000004</v>
      </c>
      <c r="E19" s="45">
        <v>4.3</v>
      </c>
      <c r="F19" s="45">
        <v>4</v>
      </c>
      <c r="G19" s="34">
        <v>4</v>
      </c>
      <c r="H19" s="34">
        <v>4.2370000000000001</v>
      </c>
      <c r="I19" s="34">
        <v>4.5999999999999996</v>
      </c>
    </row>
    <row r="20" spans="1:9" ht="15.75">
      <c r="A20" s="42" t="s">
        <v>231</v>
      </c>
      <c r="B20" s="46">
        <v>11651</v>
      </c>
      <c r="C20" s="46">
        <v>10792.999999999996</v>
      </c>
      <c r="D20" s="46">
        <v>11328.800000000001</v>
      </c>
      <c r="E20" s="46">
        <v>11559.499999999998</v>
      </c>
      <c r="F20" s="46">
        <v>11049.099999999999</v>
      </c>
      <c r="G20" s="26">
        <v>11191.000000000002</v>
      </c>
      <c r="H20" s="26">
        <v>11599.402000000004</v>
      </c>
      <c r="I20" s="26">
        <v>12396.900000000001</v>
      </c>
    </row>
    <row r="21" spans="1:9" s="25" customFormat="1" ht="15.75">
      <c r="A21" s="41" t="s">
        <v>10</v>
      </c>
      <c r="B21" s="45">
        <v>2565.4</v>
      </c>
      <c r="C21" s="45">
        <v>2649.6</v>
      </c>
      <c r="D21" s="45">
        <v>3613.9</v>
      </c>
      <c r="E21" s="45">
        <v>3429.5</v>
      </c>
      <c r="F21" s="45">
        <v>3301.1</v>
      </c>
      <c r="G21" s="34">
        <v>4569.5</v>
      </c>
      <c r="H21" s="34">
        <v>5841.5</v>
      </c>
      <c r="I21" s="34">
        <v>4373.7</v>
      </c>
    </row>
    <row r="22" spans="1:9">
      <c r="A22" s="43" t="s">
        <v>193</v>
      </c>
      <c r="B22" s="45">
        <v>10.899999999999999</v>
      </c>
      <c r="C22" s="45">
        <v>17.799999999999997</v>
      </c>
      <c r="D22" s="45">
        <v>62.1</v>
      </c>
      <c r="E22" s="45">
        <v>48.899999999999991</v>
      </c>
      <c r="F22" s="45">
        <v>40.699999999999996</v>
      </c>
      <c r="G22" s="34">
        <v>36.199999999999996</v>
      </c>
      <c r="H22" s="34">
        <v>53.3</v>
      </c>
      <c r="I22" s="34">
        <v>103.5</v>
      </c>
    </row>
    <row r="23" spans="1:9">
      <c r="A23" s="43" t="s">
        <v>12</v>
      </c>
      <c r="B23" s="45">
        <v>0.9</v>
      </c>
      <c r="C23" s="45">
        <v>0.7</v>
      </c>
      <c r="D23" s="45">
        <v>0.6</v>
      </c>
      <c r="E23" s="45">
        <v>1.1000000000000001</v>
      </c>
      <c r="F23" s="45">
        <v>1.4</v>
      </c>
      <c r="G23" s="34">
        <v>2.2000000000000002</v>
      </c>
      <c r="H23" s="34">
        <v>1.7310000000000001</v>
      </c>
      <c r="I23" s="34">
        <v>2.4</v>
      </c>
    </row>
    <row r="24" spans="1:9">
      <c r="A24" s="43" t="s">
        <v>45</v>
      </c>
      <c r="B24" s="45">
        <v>0</v>
      </c>
      <c r="C24" s="45">
        <v>0</v>
      </c>
      <c r="D24" s="45">
        <v>0</v>
      </c>
      <c r="E24" s="45">
        <v>4.5999999999999996</v>
      </c>
      <c r="F24" s="45">
        <v>4.5999999999999996</v>
      </c>
      <c r="G24" s="34">
        <v>5.5</v>
      </c>
      <c r="H24" s="34">
        <v>7.4480000000000004</v>
      </c>
      <c r="I24" s="34">
        <v>8.9</v>
      </c>
    </row>
    <row r="25" spans="1:9">
      <c r="A25" s="41" t="s">
        <v>77</v>
      </c>
      <c r="B25" s="45">
        <v>0</v>
      </c>
      <c r="C25" s="45">
        <v>0</v>
      </c>
      <c r="D25" s="45">
        <v>0</v>
      </c>
      <c r="E25" s="45">
        <v>0</v>
      </c>
      <c r="F25" s="45">
        <v>0.9</v>
      </c>
      <c r="G25" s="34">
        <v>1.5</v>
      </c>
      <c r="H25" s="34">
        <v>1.5980000000000001</v>
      </c>
      <c r="I25" s="34">
        <v>1.9</v>
      </c>
    </row>
    <row r="26" spans="1:9">
      <c r="A26" s="43" t="s">
        <v>397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34">
        <v>0</v>
      </c>
      <c r="H26" s="34">
        <v>0</v>
      </c>
      <c r="I26" s="34">
        <v>50</v>
      </c>
    </row>
    <row r="27" spans="1:9" ht="15.75">
      <c r="A27" s="42" t="s">
        <v>398</v>
      </c>
      <c r="B27" s="46">
        <v>2577.2000000000003</v>
      </c>
      <c r="C27" s="46">
        <v>2668.1</v>
      </c>
      <c r="D27" s="46">
        <v>3676.6</v>
      </c>
      <c r="E27" s="46">
        <v>3484.1</v>
      </c>
      <c r="F27" s="46">
        <v>3348.7</v>
      </c>
      <c r="G27" s="26">
        <v>4614.8999999999996</v>
      </c>
      <c r="H27" s="26">
        <v>5905.5770000000002</v>
      </c>
      <c r="I27" s="26">
        <v>4440.3999999999987</v>
      </c>
    </row>
    <row r="28" spans="1:9">
      <c r="A28" s="41" t="s">
        <v>46</v>
      </c>
      <c r="B28" s="45">
        <v>175.2</v>
      </c>
      <c r="C28" s="45">
        <v>159</v>
      </c>
      <c r="D28" s="45">
        <v>156.80000000000001</v>
      </c>
      <c r="E28" s="45">
        <v>173</v>
      </c>
      <c r="F28" s="45">
        <v>183.4</v>
      </c>
      <c r="G28" s="34">
        <v>213.3</v>
      </c>
      <c r="H28" s="34">
        <v>257.3</v>
      </c>
      <c r="I28" s="34">
        <v>293.3</v>
      </c>
    </row>
    <row r="29" spans="1:9">
      <c r="A29" s="41" t="s">
        <v>78</v>
      </c>
      <c r="B29" s="45">
        <v>90</v>
      </c>
      <c r="C29" s="45">
        <v>95.7</v>
      </c>
      <c r="D29" s="45">
        <v>96.5</v>
      </c>
      <c r="E29" s="45">
        <v>89.5</v>
      </c>
      <c r="F29" s="45">
        <v>80.599999999999994</v>
      </c>
      <c r="G29" s="34">
        <v>155</v>
      </c>
      <c r="H29" s="34">
        <v>133.19999999999999</v>
      </c>
      <c r="I29" s="34">
        <v>153.30000000000001</v>
      </c>
    </row>
    <row r="30" spans="1:9" s="25" customFormat="1" ht="15.75">
      <c r="A30" s="41" t="s">
        <v>61</v>
      </c>
      <c r="B30" s="45">
        <v>644.6</v>
      </c>
      <c r="C30" s="45">
        <v>670</v>
      </c>
      <c r="D30" s="45">
        <v>810.1</v>
      </c>
      <c r="E30" s="45">
        <v>883.1</v>
      </c>
      <c r="F30" s="45">
        <v>906.7</v>
      </c>
      <c r="G30" s="34">
        <v>881</v>
      </c>
      <c r="H30" s="26">
        <v>1583.8</v>
      </c>
      <c r="I30" s="26">
        <v>1143.4000000000001</v>
      </c>
    </row>
    <row r="31" spans="1:9" ht="15.75">
      <c r="A31" s="41" t="s">
        <v>232</v>
      </c>
      <c r="B31" s="45">
        <v>0</v>
      </c>
      <c r="C31" s="46" t="s">
        <v>72</v>
      </c>
      <c r="D31" s="46" t="s">
        <v>72</v>
      </c>
      <c r="E31" s="46" t="s">
        <v>72</v>
      </c>
      <c r="F31" s="46" t="s">
        <v>72</v>
      </c>
      <c r="G31" s="46" t="s">
        <v>72</v>
      </c>
      <c r="H31" s="46" t="s">
        <v>72</v>
      </c>
      <c r="I31" s="46" t="s">
        <v>72</v>
      </c>
    </row>
    <row r="32" spans="1:9" ht="15.75">
      <c r="A32" s="41" t="s">
        <v>233</v>
      </c>
      <c r="B32" s="45">
        <v>0</v>
      </c>
      <c r="C32" s="46" t="s">
        <v>72</v>
      </c>
      <c r="D32" s="46" t="s">
        <v>72</v>
      </c>
      <c r="E32" s="46" t="s">
        <v>72</v>
      </c>
      <c r="F32" s="46" t="s">
        <v>72</v>
      </c>
      <c r="G32" s="46" t="s">
        <v>72</v>
      </c>
      <c r="H32" s="46" t="s">
        <v>72</v>
      </c>
      <c r="I32" s="46" t="s">
        <v>72</v>
      </c>
    </row>
    <row r="33" spans="1:9">
      <c r="A33" s="41" t="s">
        <v>62</v>
      </c>
      <c r="B33" s="49">
        <v>1675.7</v>
      </c>
      <c r="C33" s="49">
        <v>1682.3979999999999</v>
      </c>
      <c r="D33" s="49">
        <v>1712.6</v>
      </c>
      <c r="E33" s="49">
        <v>1693.8</v>
      </c>
      <c r="F33" s="49">
        <v>1780.8</v>
      </c>
      <c r="G33" s="34">
        <v>1645.3</v>
      </c>
      <c r="H33" s="34">
        <v>2014.9</v>
      </c>
      <c r="I33" s="34">
        <v>2124</v>
      </c>
    </row>
    <row r="34" spans="1:9">
      <c r="A34" s="41" t="s">
        <v>63</v>
      </c>
      <c r="B34" s="45" t="s">
        <v>72</v>
      </c>
      <c r="C34" s="45">
        <v>266</v>
      </c>
      <c r="D34" s="45">
        <v>6</v>
      </c>
      <c r="E34" s="45">
        <v>4.8</v>
      </c>
      <c r="F34" s="45">
        <v>4.5</v>
      </c>
      <c r="G34" s="34">
        <v>5.0999999999999996</v>
      </c>
      <c r="H34" s="34">
        <v>5.835</v>
      </c>
      <c r="I34" s="34">
        <v>10.3</v>
      </c>
    </row>
    <row r="35" spans="1:9">
      <c r="A35" s="41" t="s">
        <v>271</v>
      </c>
      <c r="B35" s="45">
        <v>0</v>
      </c>
      <c r="C35" s="45">
        <v>0</v>
      </c>
      <c r="D35" s="45">
        <v>0</v>
      </c>
      <c r="E35" s="45">
        <v>0</v>
      </c>
      <c r="F35" s="45">
        <v>0</v>
      </c>
      <c r="G35" s="34">
        <v>0</v>
      </c>
      <c r="H35" s="34">
        <v>7.7140000000000004</v>
      </c>
      <c r="I35" s="34">
        <v>6.3</v>
      </c>
    </row>
    <row r="36" spans="1:9">
      <c r="A36" s="41" t="s">
        <v>399</v>
      </c>
      <c r="B36" s="45" t="s">
        <v>400</v>
      </c>
      <c r="C36" s="45" t="s">
        <v>400</v>
      </c>
      <c r="D36" s="45">
        <v>236.6</v>
      </c>
      <c r="E36" s="45">
        <v>255.2</v>
      </c>
      <c r="F36" s="45">
        <v>228.1</v>
      </c>
      <c r="G36" s="34">
        <v>239.9</v>
      </c>
      <c r="H36" s="34">
        <v>251</v>
      </c>
      <c r="I36" s="34">
        <v>262</v>
      </c>
    </row>
    <row r="37" spans="1:9">
      <c r="A37" s="41" t="s">
        <v>401</v>
      </c>
      <c r="B37" s="45">
        <v>233.1</v>
      </c>
      <c r="C37" s="45" t="s">
        <v>72</v>
      </c>
      <c r="D37" s="45" t="s">
        <v>72</v>
      </c>
      <c r="E37" s="45" t="s">
        <v>72</v>
      </c>
      <c r="F37" s="45" t="s">
        <v>72</v>
      </c>
      <c r="G37" s="45" t="s">
        <v>72</v>
      </c>
      <c r="H37" s="34">
        <v>0</v>
      </c>
      <c r="I37" s="34">
        <v>0</v>
      </c>
    </row>
    <row r="38" spans="1:9">
      <c r="A38" s="41" t="s">
        <v>234</v>
      </c>
      <c r="B38" s="45">
        <v>0</v>
      </c>
      <c r="C38" s="45">
        <v>0</v>
      </c>
      <c r="D38" s="45">
        <v>0</v>
      </c>
      <c r="E38" s="45">
        <v>0</v>
      </c>
      <c r="F38" s="45" t="s">
        <v>72</v>
      </c>
      <c r="G38" s="45" t="s">
        <v>72</v>
      </c>
      <c r="H38" s="45" t="s">
        <v>72</v>
      </c>
      <c r="I38" s="45" t="s">
        <v>72</v>
      </c>
    </row>
    <row r="39" spans="1:9" s="25" customFormat="1" ht="15.75">
      <c r="A39" s="42" t="s">
        <v>79</v>
      </c>
      <c r="B39" s="46">
        <v>2818.6</v>
      </c>
      <c r="C39" s="46">
        <v>2873.098</v>
      </c>
      <c r="D39" s="46">
        <v>3018.6</v>
      </c>
      <c r="E39" s="46">
        <v>3099.3999999999996</v>
      </c>
      <c r="F39" s="46">
        <v>3184.1</v>
      </c>
      <c r="G39" s="26">
        <v>3139.6</v>
      </c>
      <c r="H39" s="26">
        <v>4253.7489999999998</v>
      </c>
      <c r="I39" s="26">
        <v>3992.6000000000004</v>
      </c>
    </row>
    <row r="40" spans="1:9">
      <c r="A40" s="41" t="s">
        <v>15</v>
      </c>
      <c r="B40" s="45">
        <v>30.7</v>
      </c>
      <c r="C40" s="45">
        <v>27.8</v>
      </c>
      <c r="D40" s="45">
        <v>28.3</v>
      </c>
      <c r="E40" s="45">
        <v>32.6</v>
      </c>
      <c r="F40" s="45">
        <v>25</v>
      </c>
      <c r="G40" s="34">
        <v>26.1</v>
      </c>
      <c r="H40" s="34">
        <v>29.4</v>
      </c>
      <c r="I40" s="34">
        <v>32.200000000000003</v>
      </c>
    </row>
    <row r="41" spans="1:9">
      <c r="A41" s="41" t="s">
        <v>69</v>
      </c>
      <c r="B41" s="45">
        <v>48.6</v>
      </c>
      <c r="C41" s="45">
        <v>50.7</v>
      </c>
      <c r="D41" s="45">
        <v>53.3</v>
      </c>
      <c r="E41" s="45">
        <v>40.9</v>
      </c>
      <c r="F41" s="45">
        <v>31.1</v>
      </c>
      <c r="G41" s="45">
        <v>32.9</v>
      </c>
      <c r="H41" s="45">
        <v>34.299999999999997</v>
      </c>
      <c r="I41" s="34">
        <v>36.299999999999997</v>
      </c>
    </row>
    <row r="42" spans="1:9">
      <c r="A42" s="41" t="s">
        <v>16</v>
      </c>
      <c r="B42" s="47">
        <v>25.1</v>
      </c>
      <c r="C42" s="47">
        <v>20.5</v>
      </c>
      <c r="D42" s="47">
        <v>17.5</v>
      </c>
      <c r="E42" s="47">
        <v>17.5</v>
      </c>
      <c r="F42" s="47">
        <v>17.399999999999999</v>
      </c>
      <c r="G42" s="34">
        <v>13.6</v>
      </c>
      <c r="H42" s="34">
        <v>17.004000000000001</v>
      </c>
      <c r="I42" s="34">
        <v>15.2</v>
      </c>
    </row>
    <row r="43" spans="1:9" s="25" customFormat="1" ht="15.75">
      <c r="A43" s="41" t="s">
        <v>235</v>
      </c>
      <c r="B43" s="45">
        <v>0</v>
      </c>
      <c r="C43" s="45">
        <v>0</v>
      </c>
      <c r="D43" s="45">
        <v>0</v>
      </c>
      <c r="E43" s="45">
        <v>0</v>
      </c>
      <c r="F43" s="45"/>
      <c r="G43" s="34"/>
      <c r="H43" s="26"/>
      <c r="I43" s="26"/>
    </row>
    <row r="44" spans="1:9" s="25" customFormat="1" ht="15.75">
      <c r="A44" s="41" t="s">
        <v>17</v>
      </c>
      <c r="B44" s="45">
        <v>160.80000000000001</v>
      </c>
      <c r="C44" s="45">
        <v>166.2</v>
      </c>
      <c r="D44" s="45">
        <v>155.5</v>
      </c>
      <c r="E44" s="45">
        <v>145.69999999999999</v>
      </c>
      <c r="F44" s="45">
        <v>146.69999999999999</v>
      </c>
      <c r="G44" s="34">
        <v>140.9</v>
      </c>
      <c r="H44" s="34">
        <v>135.56100000000001</v>
      </c>
      <c r="I44" s="34">
        <v>158.6</v>
      </c>
    </row>
    <row r="45" spans="1:9">
      <c r="A45" s="41" t="s">
        <v>18</v>
      </c>
      <c r="B45" s="45">
        <v>0</v>
      </c>
      <c r="C45" s="45">
        <v>1199.9000000000001</v>
      </c>
      <c r="D45" s="45">
        <v>1153.0999999999999</v>
      </c>
      <c r="E45" s="45">
        <v>1167.3</v>
      </c>
      <c r="F45" s="45">
        <v>1142.2</v>
      </c>
      <c r="G45" s="34">
        <v>1202.3</v>
      </c>
      <c r="H45" s="34">
        <v>1269.5999999999999</v>
      </c>
      <c r="I45" s="34">
        <v>1313.9</v>
      </c>
    </row>
    <row r="46" spans="1:9">
      <c r="A46" s="43" t="s">
        <v>19</v>
      </c>
      <c r="B46" s="45">
        <v>0</v>
      </c>
      <c r="C46" s="45">
        <v>302.60000000000002</v>
      </c>
      <c r="D46" s="45">
        <v>308.2</v>
      </c>
      <c r="E46" s="45">
        <v>307.8</v>
      </c>
      <c r="F46" s="45">
        <v>322.39999999999998</v>
      </c>
      <c r="G46" s="34">
        <v>322.2</v>
      </c>
      <c r="H46" s="34">
        <v>324.178</v>
      </c>
      <c r="I46" s="34">
        <v>339.9</v>
      </c>
    </row>
    <row r="47" spans="1:9">
      <c r="A47" s="41" t="s">
        <v>20</v>
      </c>
      <c r="B47" s="45">
        <v>16</v>
      </c>
      <c r="C47" s="45">
        <v>33</v>
      </c>
      <c r="D47" s="45">
        <v>28.7</v>
      </c>
      <c r="E47" s="45">
        <v>29.4</v>
      </c>
      <c r="F47" s="45">
        <v>37.1</v>
      </c>
      <c r="G47" s="34">
        <v>26.1</v>
      </c>
      <c r="H47" s="34">
        <v>30.9</v>
      </c>
      <c r="I47" s="34">
        <v>43.6</v>
      </c>
    </row>
    <row r="48" spans="1:9">
      <c r="A48" s="41" t="s">
        <v>21</v>
      </c>
      <c r="B48" s="45">
        <v>245.9</v>
      </c>
      <c r="C48" s="45">
        <v>45.4</v>
      </c>
      <c r="D48" s="45">
        <v>23.5</v>
      </c>
      <c r="E48" s="45">
        <v>25.9</v>
      </c>
      <c r="F48" s="45">
        <v>26.7</v>
      </c>
      <c r="G48" s="45">
        <v>54.9</v>
      </c>
      <c r="H48" s="45">
        <v>60.814</v>
      </c>
      <c r="I48" s="34">
        <v>63.2</v>
      </c>
    </row>
    <row r="49" spans="1:9">
      <c r="A49" s="43" t="s">
        <v>22</v>
      </c>
      <c r="B49" s="45">
        <v>3.4</v>
      </c>
      <c r="C49" s="45">
        <v>2.9</v>
      </c>
      <c r="D49" s="45">
        <v>3.8</v>
      </c>
      <c r="E49" s="45">
        <v>6.2</v>
      </c>
      <c r="F49" s="45">
        <v>3.8</v>
      </c>
      <c r="G49" s="34">
        <v>4.4000000000000004</v>
      </c>
      <c r="H49" s="34">
        <v>4.9210000000000003</v>
      </c>
      <c r="I49" s="34">
        <v>10.1</v>
      </c>
    </row>
    <row r="50" spans="1:9">
      <c r="A50" s="41" t="s">
        <v>47</v>
      </c>
      <c r="B50" s="45">
        <v>16.3</v>
      </c>
      <c r="C50" s="45">
        <v>0</v>
      </c>
      <c r="D50" s="45">
        <v>0</v>
      </c>
      <c r="E50" s="45">
        <v>0</v>
      </c>
      <c r="F50" s="45">
        <v>0</v>
      </c>
      <c r="G50" s="34">
        <v>0</v>
      </c>
      <c r="H50" s="34">
        <v>0</v>
      </c>
      <c r="I50" s="34">
        <v>0</v>
      </c>
    </row>
    <row r="51" spans="1:9">
      <c r="A51" s="41" t="s">
        <v>23</v>
      </c>
      <c r="B51" s="45">
        <v>329.1</v>
      </c>
      <c r="C51" s="45">
        <v>327.39999999999998</v>
      </c>
      <c r="D51" s="45">
        <v>477.4</v>
      </c>
      <c r="E51" s="45">
        <v>312.3</v>
      </c>
      <c r="F51" s="45">
        <v>372.3</v>
      </c>
      <c r="G51" s="34">
        <v>406.1</v>
      </c>
      <c r="H51" s="34">
        <v>425.21</v>
      </c>
      <c r="I51" s="34">
        <v>493.5</v>
      </c>
    </row>
    <row r="52" spans="1:9">
      <c r="A52" s="41" t="s">
        <v>81</v>
      </c>
      <c r="B52" s="49">
        <v>78.5</v>
      </c>
      <c r="C52" s="45">
        <v>87.600000000000009</v>
      </c>
      <c r="D52" s="45">
        <v>73.900000000000006</v>
      </c>
      <c r="E52" s="45">
        <v>92.9</v>
      </c>
      <c r="F52" s="45">
        <v>108.1</v>
      </c>
      <c r="G52" s="34">
        <v>108.4</v>
      </c>
      <c r="H52" s="34">
        <v>131.69999999999999</v>
      </c>
      <c r="I52" s="34">
        <v>141.1</v>
      </c>
    </row>
    <row r="53" spans="1:9">
      <c r="A53" s="41" t="s">
        <v>24</v>
      </c>
      <c r="B53" s="47">
        <v>426.2</v>
      </c>
      <c r="C53" s="45">
        <v>297.8</v>
      </c>
      <c r="D53" s="45">
        <v>337.8</v>
      </c>
      <c r="E53" s="45">
        <v>332.2</v>
      </c>
      <c r="F53" s="45">
        <v>331.5</v>
      </c>
      <c r="G53" s="34">
        <v>341.3</v>
      </c>
      <c r="H53" s="34">
        <v>349.7</v>
      </c>
      <c r="I53" s="34">
        <v>373.3</v>
      </c>
    </row>
    <row r="54" spans="1:9" ht="15.75">
      <c r="A54" s="42" t="s">
        <v>25</v>
      </c>
      <c r="B54" s="112">
        <v>1380.6</v>
      </c>
      <c r="C54" s="112">
        <v>2561.8000000000006</v>
      </c>
      <c r="D54" s="112">
        <v>2661</v>
      </c>
      <c r="E54" s="112">
        <v>2510.7000000000003</v>
      </c>
      <c r="F54" s="112">
        <v>2564.3000000000002</v>
      </c>
      <c r="G54" s="26">
        <v>2679.2000000000003</v>
      </c>
      <c r="H54" s="26">
        <v>2813.2879999999996</v>
      </c>
      <c r="I54" s="26">
        <v>3020.9</v>
      </c>
    </row>
    <row r="55" spans="1:9" s="25" customFormat="1" ht="15.75">
      <c r="A55" s="44" t="s">
        <v>68</v>
      </c>
      <c r="B55" s="45">
        <v>16.3</v>
      </c>
      <c r="C55" s="45">
        <v>19.100000000000001</v>
      </c>
      <c r="D55" s="45">
        <v>90.7</v>
      </c>
      <c r="E55" s="45">
        <v>0</v>
      </c>
      <c r="F55" s="45">
        <v>0</v>
      </c>
      <c r="G55" s="34">
        <v>0</v>
      </c>
      <c r="H55" s="34">
        <v>0</v>
      </c>
      <c r="I55" s="34">
        <v>0</v>
      </c>
    </row>
    <row r="56" spans="1:9">
      <c r="A56" s="44" t="s">
        <v>436</v>
      </c>
      <c r="B56" s="45">
        <v>0</v>
      </c>
      <c r="C56" s="45">
        <v>0</v>
      </c>
      <c r="D56" s="45">
        <v>0</v>
      </c>
      <c r="E56" s="45">
        <v>78</v>
      </c>
      <c r="F56" s="45">
        <v>81.900000000000006</v>
      </c>
      <c r="G56" s="34">
        <v>63.5</v>
      </c>
      <c r="H56" s="34">
        <v>13.07</v>
      </c>
      <c r="I56" s="34">
        <v>33.5</v>
      </c>
    </row>
    <row r="57" spans="1:9">
      <c r="A57" s="44" t="s">
        <v>153</v>
      </c>
      <c r="B57" s="45">
        <v>22.7</v>
      </c>
      <c r="C57" s="45">
        <v>39</v>
      </c>
      <c r="D57" s="45">
        <v>53.5</v>
      </c>
      <c r="E57" s="45">
        <v>41.6</v>
      </c>
      <c r="F57" s="45">
        <v>36.200000000000003</v>
      </c>
      <c r="G57" s="34">
        <v>33.799999999999997</v>
      </c>
      <c r="H57" s="34">
        <v>89.5</v>
      </c>
      <c r="I57" s="34">
        <v>62.3</v>
      </c>
    </row>
    <row r="58" spans="1:9" s="25" customFormat="1" ht="15.75">
      <c r="A58" s="44" t="s">
        <v>151</v>
      </c>
      <c r="B58" s="45">
        <v>0</v>
      </c>
      <c r="C58" s="45">
        <v>0</v>
      </c>
      <c r="D58" s="45">
        <v>0</v>
      </c>
      <c r="E58" s="45">
        <v>33.1</v>
      </c>
      <c r="F58" s="45">
        <v>44.4</v>
      </c>
      <c r="G58" s="34">
        <v>43.7</v>
      </c>
      <c r="H58" s="34">
        <v>91.710999999999999</v>
      </c>
      <c r="I58" s="34">
        <v>114.9</v>
      </c>
    </row>
    <row r="59" spans="1:9">
      <c r="A59" s="41" t="s">
        <v>92</v>
      </c>
      <c r="B59" s="45">
        <v>783.6</v>
      </c>
      <c r="C59" s="45">
        <v>838</v>
      </c>
      <c r="D59" s="45">
        <v>708.3</v>
      </c>
      <c r="E59" s="45">
        <v>748.6</v>
      </c>
      <c r="F59" s="45">
        <v>737.9</v>
      </c>
      <c r="G59" s="34">
        <v>776</v>
      </c>
      <c r="H59" s="34">
        <v>787.4</v>
      </c>
      <c r="I59" s="34">
        <v>996.7</v>
      </c>
    </row>
    <row r="60" spans="1:9">
      <c r="A60" s="41" t="s">
        <v>30</v>
      </c>
      <c r="B60" s="45">
        <v>258.89999999999998</v>
      </c>
      <c r="C60" s="45">
        <v>246.7</v>
      </c>
      <c r="D60" s="45">
        <v>252.7</v>
      </c>
      <c r="E60" s="45">
        <v>252.4</v>
      </c>
      <c r="F60" s="45">
        <v>250.2</v>
      </c>
      <c r="G60" s="45">
        <v>253.2</v>
      </c>
      <c r="H60" s="45">
        <v>263.41199999999998</v>
      </c>
      <c r="I60" s="34">
        <v>275.7</v>
      </c>
    </row>
    <row r="61" spans="1:9">
      <c r="A61" s="41" t="s">
        <v>402</v>
      </c>
      <c r="B61" s="45">
        <v>61.3</v>
      </c>
      <c r="C61" s="45">
        <v>74.7</v>
      </c>
      <c r="D61" s="45">
        <v>74.099999999999994</v>
      </c>
      <c r="E61" s="45">
        <v>66.400000000000006</v>
      </c>
      <c r="F61" s="45">
        <v>112.1</v>
      </c>
      <c r="G61" s="34">
        <v>185.4</v>
      </c>
      <c r="H61" s="34">
        <v>193.45099999999999</v>
      </c>
      <c r="I61" s="34">
        <v>201.3</v>
      </c>
    </row>
    <row r="62" spans="1:9">
      <c r="A62" s="41" t="s">
        <v>31</v>
      </c>
      <c r="B62" s="49">
        <v>766</v>
      </c>
      <c r="C62" s="49">
        <v>595.9</v>
      </c>
      <c r="D62" s="45">
        <v>578.79999999999995</v>
      </c>
      <c r="E62" s="45">
        <v>773.4</v>
      </c>
      <c r="F62" s="45">
        <v>785</v>
      </c>
      <c r="G62" s="34">
        <v>804.1</v>
      </c>
      <c r="H62" s="34">
        <v>649.9</v>
      </c>
      <c r="I62" s="34">
        <v>718.4</v>
      </c>
    </row>
    <row r="63" spans="1:9">
      <c r="A63" s="41" t="s">
        <v>93</v>
      </c>
      <c r="B63" s="45">
        <v>120.4</v>
      </c>
      <c r="C63" s="45">
        <v>142.80000000000001</v>
      </c>
      <c r="D63" s="45">
        <v>167.9</v>
      </c>
      <c r="E63" s="45">
        <v>205.7</v>
      </c>
      <c r="F63" s="45">
        <v>209.7</v>
      </c>
      <c r="G63" s="34">
        <v>237.8</v>
      </c>
      <c r="H63" s="34">
        <v>211.3</v>
      </c>
      <c r="I63" s="34">
        <v>245.1</v>
      </c>
    </row>
    <row r="64" spans="1:9">
      <c r="A64" s="41" t="s">
        <v>32</v>
      </c>
      <c r="B64" s="49">
        <v>38</v>
      </c>
      <c r="C64" s="49">
        <v>56.5</v>
      </c>
      <c r="D64" s="45">
        <v>56.9</v>
      </c>
      <c r="E64" s="45">
        <v>63.2</v>
      </c>
      <c r="F64" s="45">
        <v>57.6</v>
      </c>
      <c r="G64" s="34">
        <v>57.5</v>
      </c>
      <c r="H64" s="34">
        <v>95.8</v>
      </c>
      <c r="I64" s="34">
        <v>63.5</v>
      </c>
    </row>
    <row r="65" spans="1:9">
      <c r="A65" s="41" t="s">
        <v>236</v>
      </c>
      <c r="B65" s="45">
        <v>0</v>
      </c>
      <c r="C65" s="45">
        <v>0</v>
      </c>
      <c r="D65" s="45">
        <v>0</v>
      </c>
      <c r="E65" s="45"/>
      <c r="F65" s="45"/>
      <c r="G65" s="34"/>
      <c r="H65" s="34"/>
      <c r="I65" s="34"/>
    </row>
    <row r="66" spans="1:9">
      <c r="A66" s="41" t="s">
        <v>237</v>
      </c>
      <c r="B66" s="45">
        <v>0</v>
      </c>
      <c r="C66" s="45">
        <v>0</v>
      </c>
      <c r="D66" s="45">
        <v>0</v>
      </c>
      <c r="E66" s="45"/>
      <c r="F66" s="45"/>
      <c r="G66" s="34"/>
      <c r="H66" s="34"/>
      <c r="I66" s="34"/>
    </row>
    <row r="67" spans="1:9" s="25" customFormat="1" ht="15.75">
      <c r="A67" s="41" t="s">
        <v>403</v>
      </c>
      <c r="B67" s="45">
        <v>0</v>
      </c>
      <c r="C67" s="45">
        <v>0</v>
      </c>
      <c r="D67" s="45">
        <v>0</v>
      </c>
      <c r="E67" s="45">
        <v>0</v>
      </c>
      <c r="F67" s="45">
        <v>0</v>
      </c>
      <c r="G67" s="34">
        <v>0</v>
      </c>
      <c r="H67" s="34">
        <v>0</v>
      </c>
      <c r="I67" s="34">
        <v>16.2</v>
      </c>
    </row>
    <row r="68" spans="1:9">
      <c r="A68" s="41" t="s">
        <v>34</v>
      </c>
      <c r="B68" s="45">
        <v>2.1</v>
      </c>
      <c r="C68" s="45">
        <v>7.7</v>
      </c>
      <c r="D68" s="45">
        <v>16.600000000000001</v>
      </c>
      <c r="E68" s="45">
        <v>14.6</v>
      </c>
      <c r="F68" s="45">
        <v>0</v>
      </c>
      <c r="G68" s="34">
        <v>0</v>
      </c>
      <c r="H68" s="34">
        <v>0</v>
      </c>
      <c r="I68" s="34">
        <v>0</v>
      </c>
    </row>
    <row r="69" spans="1:9" ht="15.75">
      <c r="A69" s="42" t="s">
        <v>437</v>
      </c>
      <c r="B69" s="46">
        <v>2069.2999999999997</v>
      </c>
      <c r="C69" s="46">
        <v>2020.4</v>
      </c>
      <c r="D69" s="46">
        <v>1999.5</v>
      </c>
      <c r="E69" s="46">
        <v>2276.9999999999995</v>
      </c>
      <c r="F69" s="46">
        <v>2314.9999999999995</v>
      </c>
      <c r="G69" s="26">
        <v>2455.0000000000005</v>
      </c>
      <c r="H69" s="26">
        <v>2395.5440000000003</v>
      </c>
      <c r="I69" s="26">
        <v>2727.6</v>
      </c>
    </row>
    <row r="70" spans="1:9">
      <c r="A70" s="41" t="s">
        <v>82</v>
      </c>
      <c r="B70" s="49">
        <v>50.1</v>
      </c>
      <c r="C70" s="49">
        <v>54.8</v>
      </c>
      <c r="D70" s="49">
        <v>53.8</v>
      </c>
      <c r="E70" s="45">
        <v>54.1</v>
      </c>
      <c r="F70" s="45">
        <v>55.6</v>
      </c>
      <c r="G70" s="45">
        <v>57.8</v>
      </c>
      <c r="H70" s="45">
        <v>54.624000000000002</v>
      </c>
      <c r="I70" s="34">
        <v>66.3</v>
      </c>
    </row>
    <row r="71" spans="1:9">
      <c r="A71" s="41" t="s">
        <v>238</v>
      </c>
      <c r="B71" s="45">
        <v>0</v>
      </c>
      <c r="C71" s="45">
        <v>0</v>
      </c>
      <c r="D71" s="45">
        <v>0</v>
      </c>
      <c r="E71" s="45">
        <v>0</v>
      </c>
      <c r="F71" s="45">
        <v>0</v>
      </c>
      <c r="G71" s="45"/>
      <c r="H71" s="45"/>
      <c r="I71" s="34"/>
    </row>
    <row r="72" spans="1:9">
      <c r="A72" s="41" t="s">
        <v>239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34"/>
      <c r="H72" s="34"/>
      <c r="I72" s="34"/>
    </row>
    <row r="73" spans="1:9" ht="15.75" customHeight="1">
      <c r="A73" s="41" t="s">
        <v>83</v>
      </c>
      <c r="B73" s="49">
        <v>76</v>
      </c>
      <c r="C73" s="49">
        <v>72.3</v>
      </c>
      <c r="D73" s="45">
        <v>69.2</v>
      </c>
      <c r="E73" s="45">
        <v>64.5</v>
      </c>
      <c r="F73" s="45">
        <v>64.900000000000006</v>
      </c>
      <c r="G73" s="34">
        <v>63.1</v>
      </c>
      <c r="H73" s="34">
        <v>62.8</v>
      </c>
      <c r="I73" s="34">
        <v>67.8</v>
      </c>
    </row>
    <row r="74" spans="1:9" s="25" customFormat="1" ht="15.75">
      <c r="A74" s="41" t="s">
        <v>48</v>
      </c>
      <c r="B74" s="49">
        <v>0</v>
      </c>
      <c r="C74" s="49">
        <v>0</v>
      </c>
      <c r="D74" s="45">
        <v>0</v>
      </c>
      <c r="E74" s="45">
        <v>0</v>
      </c>
      <c r="F74" s="45">
        <v>0</v>
      </c>
      <c r="G74" s="34">
        <v>0</v>
      </c>
      <c r="H74" s="26">
        <v>0</v>
      </c>
      <c r="I74" s="26">
        <v>0</v>
      </c>
    </row>
    <row r="75" spans="1:9">
      <c r="A75" s="41" t="s">
        <v>84</v>
      </c>
      <c r="B75" s="45">
        <v>146.69999999999999</v>
      </c>
      <c r="C75" s="45">
        <v>150.4</v>
      </c>
      <c r="D75" s="45">
        <v>149.1</v>
      </c>
      <c r="E75" s="45">
        <v>155.79999999999998</v>
      </c>
      <c r="F75" s="45">
        <v>136.19999999999999</v>
      </c>
      <c r="G75" s="45">
        <v>144.80000000000001</v>
      </c>
      <c r="H75" s="45">
        <v>169.4</v>
      </c>
      <c r="I75" s="34">
        <v>192.5</v>
      </c>
    </row>
    <row r="76" spans="1:9">
      <c r="A76" s="41" t="s">
        <v>404</v>
      </c>
      <c r="B76" s="45">
        <v>7.5</v>
      </c>
      <c r="C76" s="45">
        <v>13.5</v>
      </c>
      <c r="D76" s="45">
        <v>15.1</v>
      </c>
      <c r="E76" s="45">
        <v>15.1</v>
      </c>
      <c r="F76" s="45">
        <v>15.4</v>
      </c>
      <c r="G76" s="45">
        <v>16.2</v>
      </c>
      <c r="H76" s="45">
        <v>16.132000000000001</v>
      </c>
      <c r="I76" s="34">
        <v>15</v>
      </c>
    </row>
    <row r="77" spans="1:9">
      <c r="A77" s="44" t="s">
        <v>33</v>
      </c>
      <c r="B77" s="45">
        <v>9.5</v>
      </c>
      <c r="C77" s="45">
        <v>66.7</v>
      </c>
      <c r="D77" s="45">
        <v>25.4</v>
      </c>
      <c r="E77" s="45">
        <v>97.1</v>
      </c>
      <c r="F77" s="45">
        <v>95.9</v>
      </c>
      <c r="G77" s="34">
        <v>22.6</v>
      </c>
      <c r="H77" s="34">
        <v>110.9</v>
      </c>
      <c r="I77" s="34">
        <v>114.6</v>
      </c>
    </row>
    <row r="78" spans="1:9" ht="15.75">
      <c r="A78" s="113" t="s">
        <v>85</v>
      </c>
      <c r="B78" s="114">
        <v>289.79999999999995</v>
      </c>
      <c r="C78" s="114">
        <v>224.3</v>
      </c>
      <c r="D78" s="114">
        <v>261.80000000000007</v>
      </c>
      <c r="E78" s="46">
        <v>192.4</v>
      </c>
      <c r="F78" s="46">
        <v>176.19999999999996</v>
      </c>
      <c r="G78" s="46">
        <v>304.50000000000006</v>
      </c>
      <c r="H78" s="46">
        <v>413.85599999999999</v>
      </c>
      <c r="I78" s="26">
        <v>456.20000000000005</v>
      </c>
    </row>
    <row r="79" spans="1:9">
      <c r="A79" s="41" t="s">
        <v>26</v>
      </c>
      <c r="B79" s="47">
        <v>133.9</v>
      </c>
      <c r="C79" s="47">
        <v>116.4</v>
      </c>
      <c r="D79" s="47">
        <v>163.6</v>
      </c>
      <c r="E79" s="47">
        <v>160.6</v>
      </c>
      <c r="F79" s="47">
        <v>195.5</v>
      </c>
      <c r="G79" s="34">
        <v>146.4</v>
      </c>
      <c r="H79" s="34">
        <v>177.84700000000001</v>
      </c>
      <c r="I79" s="34">
        <v>170.70000000000002</v>
      </c>
    </row>
    <row r="80" spans="1:9">
      <c r="A80" s="41" t="s">
        <v>88</v>
      </c>
      <c r="B80" s="45">
        <v>35.299999999999997</v>
      </c>
      <c r="C80" s="45">
        <v>40.1</v>
      </c>
      <c r="D80" s="45">
        <v>35.5</v>
      </c>
      <c r="E80" s="45">
        <v>82.9</v>
      </c>
      <c r="F80" s="45">
        <v>162.30000000000001</v>
      </c>
      <c r="G80" s="34">
        <v>174.9</v>
      </c>
      <c r="H80" s="34">
        <v>35.4</v>
      </c>
      <c r="I80" s="34">
        <v>60.8</v>
      </c>
    </row>
    <row r="81" spans="1:9">
      <c r="A81" s="41" t="s">
        <v>272</v>
      </c>
      <c r="B81" s="47">
        <v>86.4</v>
      </c>
      <c r="C81" s="47">
        <v>70.8</v>
      </c>
      <c r="D81" s="47">
        <v>67.5</v>
      </c>
      <c r="E81" s="47">
        <v>67.2</v>
      </c>
      <c r="F81" s="47">
        <v>68.400000000000006</v>
      </c>
      <c r="G81" s="34">
        <v>76.400000000000006</v>
      </c>
      <c r="H81" s="34">
        <v>91.8</v>
      </c>
      <c r="I81" s="34">
        <v>81.099999999999994</v>
      </c>
    </row>
    <row r="82" spans="1:9">
      <c r="A82" s="41" t="s">
        <v>405</v>
      </c>
      <c r="B82" s="47">
        <v>4.5</v>
      </c>
      <c r="C82" s="47">
        <v>8.1999999999999993</v>
      </c>
      <c r="D82" s="47">
        <v>5.6</v>
      </c>
      <c r="E82" s="47">
        <v>7.8</v>
      </c>
      <c r="F82" s="47">
        <v>4.4000000000000004</v>
      </c>
      <c r="G82" s="34">
        <v>5.4</v>
      </c>
      <c r="H82" s="34">
        <v>5.0110000000000001</v>
      </c>
      <c r="I82" s="34">
        <v>6.5</v>
      </c>
    </row>
    <row r="83" spans="1:9">
      <c r="A83" s="41" t="s">
        <v>87</v>
      </c>
      <c r="B83" s="45">
        <v>77.400000000000006</v>
      </c>
      <c r="C83" s="45">
        <v>68.8</v>
      </c>
      <c r="D83" s="45">
        <v>56.4</v>
      </c>
      <c r="E83" s="45">
        <v>54.5</v>
      </c>
      <c r="F83" s="45">
        <v>56.1</v>
      </c>
      <c r="G83" s="34">
        <v>67.400000000000006</v>
      </c>
      <c r="H83" s="34">
        <v>68.400000000000006</v>
      </c>
      <c r="I83" s="34">
        <v>0</v>
      </c>
    </row>
    <row r="84" spans="1:9">
      <c r="A84" s="41" t="s">
        <v>406</v>
      </c>
      <c r="B84" s="47">
        <v>0</v>
      </c>
      <c r="C84" s="47">
        <v>0</v>
      </c>
      <c r="D84" s="47">
        <v>0</v>
      </c>
      <c r="E84" s="47">
        <v>0</v>
      </c>
      <c r="F84" s="47">
        <v>0</v>
      </c>
      <c r="G84" s="34">
        <v>0</v>
      </c>
      <c r="H84" s="34">
        <v>0</v>
      </c>
      <c r="I84" s="34">
        <v>19.399999999999999</v>
      </c>
    </row>
    <row r="85" spans="1:9" s="25" customFormat="1" ht="15.75">
      <c r="A85" s="41" t="s">
        <v>407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34">
        <v>0</v>
      </c>
      <c r="H85" s="26">
        <v>0</v>
      </c>
      <c r="I85" s="26">
        <v>53.6</v>
      </c>
    </row>
    <row r="86" spans="1:9" ht="15.75">
      <c r="A86" s="41" t="s">
        <v>408</v>
      </c>
      <c r="B86" s="45">
        <v>51.6</v>
      </c>
      <c r="C86" s="45">
        <v>49.7</v>
      </c>
      <c r="D86" s="45">
        <v>54.3</v>
      </c>
      <c r="E86" s="45">
        <v>47.5</v>
      </c>
      <c r="F86" s="45">
        <v>49.3</v>
      </c>
      <c r="G86" s="26">
        <v>50.4</v>
      </c>
      <c r="H86" s="34">
        <v>54.6</v>
      </c>
      <c r="I86" s="34">
        <v>61.5</v>
      </c>
    </row>
    <row r="87" spans="1:9" ht="15.75">
      <c r="A87" s="42" t="s">
        <v>428</v>
      </c>
      <c r="B87" s="46">
        <v>389.1</v>
      </c>
      <c r="C87" s="46">
        <v>354</v>
      </c>
      <c r="D87" s="46">
        <v>382.90000000000003</v>
      </c>
      <c r="E87" s="46">
        <v>420.5</v>
      </c>
      <c r="F87" s="46">
        <v>536</v>
      </c>
      <c r="G87" s="26">
        <v>520.9</v>
      </c>
      <c r="H87" s="26">
        <v>362.25800000000004</v>
      </c>
      <c r="I87" s="26">
        <v>453.6</v>
      </c>
    </row>
    <row r="88" spans="1:9" s="25" customFormat="1" ht="15.75">
      <c r="A88" s="41" t="s">
        <v>152</v>
      </c>
      <c r="B88" s="45">
        <v>256.40000000000003</v>
      </c>
      <c r="C88" s="45">
        <v>297.3</v>
      </c>
      <c r="D88" s="45">
        <v>259.8</v>
      </c>
      <c r="E88" s="45">
        <v>258.89999999999998</v>
      </c>
      <c r="F88" s="45">
        <v>236</v>
      </c>
      <c r="G88" s="34">
        <v>304.39999999999998</v>
      </c>
      <c r="H88" s="34">
        <v>433</v>
      </c>
      <c r="I88" s="34">
        <v>407.6</v>
      </c>
    </row>
    <row r="89" spans="1:9">
      <c r="A89" s="41" t="s">
        <v>202</v>
      </c>
      <c r="B89" s="115">
        <v>1.5000000000000007</v>
      </c>
      <c r="C89" s="115">
        <v>2.0000000000000018</v>
      </c>
      <c r="D89" s="115">
        <v>1.9999999999999973</v>
      </c>
      <c r="E89" s="115">
        <v>2.1</v>
      </c>
      <c r="F89" s="115">
        <v>2.5</v>
      </c>
      <c r="G89" s="34">
        <v>3.5999999999999943</v>
      </c>
      <c r="H89" s="34">
        <v>7.774</v>
      </c>
      <c r="I89" s="34">
        <v>15.2</v>
      </c>
    </row>
    <row r="90" spans="1:9">
      <c r="A90" s="14" t="s">
        <v>80</v>
      </c>
      <c r="B90" s="115" t="s">
        <v>400</v>
      </c>
      <c r="C90" s="115" t="s">
        <v>400</v>
      </c>
      <c r="D90" s="115">
        <v>21.599999999999994</v>
      </c>
      <c r="E90" s="115">
        <v>18</v>
      </c>
      <c r="F90" s="115">
        <v>16.8</v>
      </c>
      <c r="G90" s="34">
        <v>35.299999999999997</v>
      </c>
      <c r="H90" s="34">
        <v>45.173000000000002</v>
      </c>
      <c r="I90" s="34">
        <v>45.9</v>
      </c>
    </row>
    <row r="91" spans="1:9" s="25" customFormat="1" ht="15.75">
      <c r="A91" s="14" t="s">
        <v>191</v>
      </c>
      <c r="B91" s="115">
        <v>0</v>
      </c>
      <c r="C91" s="115">
        <v>0</v>
      </c>
      <c r="D91" s="115">
        <v>0</v>
      </c>
      <c r="E91" s="34">
        <v>0</v>
      </c>
      <c r="F91" s="34">
        <v>50.1</v>
      </c>
      <c r="G91" s="34">
        <v>0.5</v>
      </c>
      <c r="H91" s="34">
        <v>4.5999999999999996</v>
      </c>
      <c r="I91" s="34">
        <v>0</v>
      </c>
    </row>
    <row r="92" spans="1:9">
      <c r="A92" s="14" t="s">
        <v>192</v>
      </c>
      <c r="B92" s="115">
        <v>0</v>
      </c>
      <c r="C92" s="115">
        <v>0</v>
      </c>
      <c r="D92" s="115">
        <v>0</v>
      </c>
      <c r="E92" s="115">
        <v>0</v>
      </c>
      <c r="F92" s="115">
        <v>32.4</v>
      </c>
      <c r="G92" s="34">
        <v>4.5</v>
      </c>
      <c r="H92" s="34">
        <v>0</v>
      </c>
      <c r="I92" s="34">
        <v>0</v>
      </c>
    </row>
    <row r="93" spans="1:9">
      <c r="A93" s="14" t="s">
        <v>91</v>
      </c>
      <c r="B93" s="115">
        <v>7.7</v>
      </c>
      <c r="C93" s="115">
        <v>2.1</v>
      </c>
      <c r="D93" s="115">
        <v>3.9</v>
      </c>
      <c r="E93" s="115">
        <v>32.9</v>
      </c>
      <c r="F93" s="115">
        <v>7.1</v>
      </c>
      <c r="G93" s="34"/>
      <c r="H93" s="34">
        <v>0</v>
      </c>
      <c r="I93" s="34">
        <v>0</v>
      </c>
    </row>
    <row r="94" spans="1:9" s="25" customFormat="1" ht="15.75">
      <c r="A94" s="14" t="s">
        <v>409</v>
      </c>
      <c r="B94" s="58">
        <v>186.6</v>
      </c>
      <c r="C94" s="58">
        <v>169.70000000000002</v>
      </c>
      <c r="D94" s="58">
        <v>153</v>
      </c>
      <c r="E94" s="58">
        <v>163.19999999999999</v>
      </c>
      <c r="F94" s="58">
        <v>165.10000000000002</v>
      </c>
      <c r="G94" s="34">
        <v>169.7</v>
      </c>
      <c r="H94" s="34">
        <v>185.8</v>
      </c>
      <c r="I94" s="34">
        <v>153.39999999999998</v>
      </c>
    </row>
    <row r="95" spans="1:9">
      <c r="A95" s="70" t="s">
        <v>27</v>
      </c>
      <c r="B95" s="45">
        <v>47.5</v>
      </c>
      <c r="C95" s="137">
        <v>42.7</v>
      </c>
      <c r="D95" s="137">
        <v>35.6</v>
      </c>
      <c r="E95" s="137">
        <v>0</v>
      </c>
      <c r="F95" s="137">
        <v>0</v>
      </c>
      <c r="G95" s="34">
        <v>0</v>
      </c>
      <c r="H95" s="34">
        <v>0</v>
      </c>
      <c r="I95" s="34">
        <v>0</v>
      </c>
    </row>
    <row r="96" spans="1:9">
      <c r="A96" s="33" t="s">
        <v>240</v>
      </c>
      <c r="B96" s="34" t="s">
        <v>72</v>
      </c>
      <c r="C96" s="34" t="s">
        <v>72</v>
      </c>
      <c r="D96" s="34" t="s">
        <v>72</v>
      </c>
      <c r="E96" s="34" t="s">
        <v>72</v>
      </c>
      <c r="F96" s="34" t="s">
        <v>72</v>
      </c>
      <c r="G96" s="34" t="s">
        <v>72</v>
      </c>
      <c r="H96" s="34" t="s">
        <v>72</v>
      </c>
      <c r="I96" s="34" t="s">
        <v>72</v>
      </c>
    </row>
    <row r="97" spans="1:9">
      <c r="A97" s="39" t="s">
        <v>241</v>
      </c>
      <c r="B97" s="34" t="s">
        <v>72</v>
      </c>
      <c r="C97" s="34" t="s">
        <v>72</v>
      </c>
      <c r="D97" s="34" t="s">
        <v>72</v>
      </c>
      <c r="E97" s="34" t="s">
        <v>72</v>
      </c>
      <c r="F97" s="34" t="s">
        <v>72</v>
      </c>
      <c r="G97" s="34" t="s">
        <v>72</v>
      </c>
      <c r="H97" s="34" t="s">
        <v>72</v>
      </c>
      <c r="I97" s="34" t="s">
        <v>72</v>
      </c>
    </row>
    <row r="98" spans="1:9">
      <c r="A98" s="39" t="s">
        <v>28</v>
      </c>
      <c r="B98" s="116">
        <v>22.3</v>
      </c>
      <c r="C98" s="116">
        <v>19.899999999999999</v>
      </c>
      <c r="D98" s="117">
        <v>19.899999999999999</v>
      </c>
      <c r="E98" s="34">
        <v>21.1</v>
      </c>
      <c r="F98" s="34">
        <v>25.6</v>
      </c>
      <c r="G98" s="34">
        <v>26.3</v>
      </c>
      <c r="H98" s="34">
        <v>34.142000000000003</v>
      </c>
      <c r="I98" s="34">
        <v>41.5</v>
      </c>
    </row>
    <row r="99" spans="1:9">
      <c r="A99" s="39" t="s">
        <v>71</v>
      </c>
      <c r="B99" s="116"/>
      <c r="C99" s="116">
        <v>0</v>
      </c>
      <c r="D99" s="116">
        <v>0</v>
      </c>
      <c r="E99" s="116">
        <v>45.3</v>
      </c>
      <c r="F99" s="116">
        <v>43.1</v>
      </c>
      <c r="G99" s="34">
        <v>41.5</v>
      </c>
      <c r="H99" s="34">
        <v>42.7</v>
      </c>
      <c r="I99" s="34">
        <v>40.700000000000003</v>
      </c>
    </row>
    <row r="100" spans="1:9">
      <c r="A100" s="33" t="s">
        <v>29</v>
      </c>
      <c r="B100" s="45">
        <v>0.8</v>
      </c>
      <c r="C100" s="45">
        <v>0</v>
      </c>
      <c r="D100" s="45">
        <v>0</v>
      </c>
      <c r="E100" s="45">
        <v>0</v>
      </c>
      <c r="F100" s="45"/>
      <c r="G100" s="34"/>
      <c r="H100" s="34">
        <v>0</v>
      </c>
      <c r="I100" s="34">
        <v>0</v>
      </c>
    </row>
    <row r="101" spans="1:9" ht="15.75">
      <c r="A101" s="25" t="s">
        <v>410</v>
      </c>
      <c r="B101" s="26">
        <v>257.2</v>
      </c>
      <c r="C101" s="26">
        <v>232.30000000000004</v>
      </c>
      <c r="D101" s="26">
        <v>208.5</v>
      </c>
      <c r="E101" s="26">
        <v>229.59999999999997</v>
      </c>
      <c r="F101" s="26">
        <v>233.8</v>
      </c>
      <c r="G101" s="26">
        <v>237.5</v>
      </c>
      <c r="H101" s="26">
        <v>262.642</v>
      </c>
      <c r="I101" s="26">
        <v>235.59999999999997</v>
      </c>
    </row>
    <row r="102" spans="1:9">
      <c r="A102" s="33" t="s">
        <v>9</v>
      </c>
      <c r="B102" s="34">
        <v>19.7</v>
      </c>
      <c r="C102" s="34">
        <v>18.8</v>
      </c>
      <c r="D102" s="34">
        <v>21.7</v>
      </c>
      <c r="E102" s="34">
        <v>22.5</v>
      </c>
      <c r="F102" s="34">
        <v>23.8</v>
      </c>
      <c r="G102" s="34">
        <v>25.1</v>
      </c>
      <c r="H102" s="34">
        <v>23.146000000000001</v>
      </c>
      <c r="I102" s="34">
        <v>28.1</v>
      </c>
    </row>
    <row r="103" spans="1:9">
      <c r="A103" s="33" t="s">
        <v>411</v>
      </c>
      <c r="B103" s="34">
        <v>0</v>
      </c>
      <c r="C103" s="34">
        <v>0</v>
      </c>
      <c r="D103" s="34">
        <v>0</v>
      </c>
      <c r="E103" s="34">
        <v>0</v>
      </c>
      <c r="F103" s="34">
        <v>1.4</v>
      </c>
      <c r="G103" s="34">
        <v>12.4</v>
      </c>
      <c r="H103" s="34">
        <v>258.92700000000002</v>
      </c>
      <c r="I103" s="34">
        <v>149.5</v>
      </c>
    </row>
    <row r="104" spans="1:9">
      <c r="A104" s="33" t="s">
        <v>412</v>
      </c>
      <c r="B104" s="34">
        <v>0</v>
      </c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350.8</v>
      </c>
    </row>
    <row r="105" spans="1:9" ht="15.75">
      <c r="A105" s="25" t="s">
        <v>230</v>
      </c>
      <c r="B105" s="26">
        <v>19.7</v>
      </c>
      <c r="C105" s="26">
        <v>18.8</v>
      </c>
      <c r="D105" s="26">
        <v>21.7</v>
      </c>
      <c r="E105" s="26">
        <v>22.5</v>
      </c>
      <c r="F105" s="26">
        <v>25.2</v>
      </c>
      <c r="G105" s="26">
        <v>37.5</v>
      </c>
      <c r="H105" s="26">
        <v>282.07300000000004</v>
      </c>
      <c r="I105" s="26">
        <v>528.4</v>
      </c>
    </row>
    <row r="106" spans="1:9">
      <c r="A106" s="33" t="s">
        <v>86</v>
      </c>
      <c r="B106" s="34">
        <v>12.1</v>
      </c>
      <c r="C106" s="34">
        <v>12.5</v>
      </c>
      <c r="D106" s="34">
        <v>12.2</v>
      </c>
      <c r="E106" s="34">
        <v>14.4</v>
      </c>
      <c r="F106" s="34">
        <v>11.8</v>
      </c>
      <c r="G106" s="34">
        <v>15</v>
      </c>
      <c r="H106" s="34">
        <v>15.583</v>
      </c>
      <c r="I106" s="34">
        <v>18.600000000000001</v>
      </c>
    </row>
    <row r="107" spans="1:9">
      <c r="A107" s="33" t="s">
        <v>225</v>
      </c>
      <c r="B107" s="34">
        <v>11.5</v>
      </c>
      <c r="C107" s="34">
        <v>4.8</v>
      </c>
      <c r="D107" s="34">
        <v>4.4000000000000004</v>
      </c>
      <c r="E107" s="34">
        <v>5</v>
      </c>
      <c r="F107" s="34">
        <v>32.1</v>
      </c>
      <c r="G107" s="34">
        <v>11.1</v>
      </c>
      <c r="H107" s="34">
        <v>11.347</v>
      </c>
      <c r="I107" s="34">
        <v>12.7</v>
      </c>
    </row>
    <row r="108" spans="1:9" ht="15.75">
      <c r="A108" s="25" t="s">
        <v>413</v>
      </c>
      <c r="B108" s="26">
        <v>23.6</v>
      </c>
      <c r="C108" s="26">
        <v>17.3</v>
      </c>
      <c r="D108" s="26">
        <v>16.600000000000001</v>
      </c>
      <c r="E108" s="26">
        <v>19.399999999999999</v>
      </c>
      <c r="F108" s="26">
        <v>43.900000000000006</v>
      </c>
      <c r="G108" s="26">
        <v>26.1</v>
      </c>
      <c r="H108" s="26">
        <v>26.93</v>
      </c>
      <c r="I108" s="26">
        <v>31.3</v>
      </c>
    </row>
    <row r="109" spans="1:9">
      <c r="A109" s="33" t="s">
        <v>5</v>
      </c>
      <c r="B109" s="34">
        <v>224.8</v>
      </c>
      <c r="C109" s="34">
        <v>206.8</v>
      </c>
      <c r="D109" s="34">
        <v>200</v>
      </c>
      <c r="E109" s="34">
        <v>182.7</v>
      </c>
      <c r="F109" s="34">
        <v>181.5</v>
      </c>
      <c r="G109" s="34">
        <v>184.3</v>
      </c>
      <c r="H109" s="34">
        <v>188.23</v>
      </c>
      <c r="I109" s="34">
        <v>0</v>
      </c>
    </row>
    <row r="110" spans="1:9" ht="15.75">
      <c r="A110" s="118" t="s">
        <v>38</v>
      </c>
      <c r="B110" s="26">
        <v>224.8</v>
      </c>
      <c r="C110" s="26">
        <v>206.8</v>
      </c>
      <c r="D110" s="26">
        <v>200</v>
      </c>
      <c r="E110" s="26">
        <v>182.7</v>
      </c>
      <c r="F110" s="26">
        <v>181.5</v>
      </c>
      <c r="G110" s="26">
        <v>184.3</v>
      </c>
      <c r="H110" s="26">
        <v>188.23</v>
      </c>
      <c r="I110" s="26">
        <v>0</v>
      </c>
    </row>
    <row r="111" spans="1:9" ht="15.75">
      <c r="A111" s="119" t="s">
        <v>89</v>
      </c>
      <c r="B111" s="26">
        <v>109</v>
      </c>
      <c r="C111" s="26">
        <v>109.7</v>
      </c>
      <c r="D111" s="26">
        <v>112.4</v>
      </c>
      <c r="E111" s="26">
        <v>113.2</v>
      </c>
      <c r="F111" s="26">
        <v>112.7</v>
      </c>
      <c r="G111" s="26">
        <v>112.8</v>
      </c>
      <c r="H111" s="26">
        <v>121.08</v>
      </c>
      <c r="I111" s="26">
        <v>132.4</v>
      </c>
    </row>
    <row r="112" spans="1:9">
      <c r="A112" s="1" t="s">
        <v>49</v>
      </c>
      <c r="B112" s="34">
        <v>33495.599999999991</v>
      </c>
      <c r="C112" s="34">
        <v>34041.216999999997</v>
      </c>
      <c r="D112" s="34">
        <v>36102.697999999997</v>
      </c>
      <c r="E112" s="34">
        <v>36618.999999999993</v>
      </c>
      <c r="F112" s="34">
        <v>37031.199999999997</v>
      </c>
      <c r="G112" s="34">
        <v>38894.6</v>
      </c>
      <c r="H112" s="34">
        <v>42402.962000000007</v>
      </c>
      <c r="I112" s="34">
        <v>42917.500000000007</v>
      </c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</sheetData>
  <hyperlinks>
    <hyperlink ref="A1" location="Contents!A1" display="Contents" xr:uid="{00000000-0004-0000-0300-000000000000}"/>
  </hyperlinks>
  <pageMargins left="0.7" right="0.7" top="0.75" bottom="0.75" header="0.3" footer="0.3"/>
  <pageSetup paperSize="9" scale="36" orientation="portrait" r:id="rId1"/>
  <rowBreaks count="2" manualBreakCount="2">
    <brk id="27" max="16383" man="1"/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112"/>
  <sheetViews>
    <sheetView zoomScale="70" zoomScaleNormal="70" workbookViewId="0">
      <pane xSplit="6" ySplit="4" topLeftCell="G5" activePane="bottomRight" state="frozen"/>
      <selection pane="topRight" activeCell="N1" sqref="N1"/>
      <selection pane="bottomLeft" activeCell="A9" sqref="A9"/>
      <selection pane="bottomRight" activeCell="N16" sqref="N16"/>
    </sheetView>
  </sheetViews>
  <sheetFormatPr defaultRowHeight="15"/>
  <cols>
    <col min="1" max="1" width="59.44140625" style="33" bestFit="1" customWidth="1"/>
    <col min="2" max="2" width="7.88671875" style="33" bestFit="1" customWidth="1"/>
    <col min="3" max="4" width="8.21875" style="33" bestFit="1" customWidth="1"/>
    <col min="5" max="5" width="8.88671875" style="33"/>
    <col min="6" max="7" width="7.88671875" style="33" bestFit="1" customWidth="1"/>
    <col min="8" max="8" width="8.44140625" style="33" bestFit="1" customWidth="1"/>
    <col min="9" max="16384" width="8.88671875" style="33"/>
  </cols>
  <sheetData>
    <row r="1" spans="1:9" ht="18">
      <c r="A1" s="22" t="s">
        <v>0</v>
      </c>
    </row>
    <row r="2" spans="1:9" ht="25.5">
      <c r="A2" s="86" t="s">
        <v>456</v>
      </c>
    </row>
    <row r="3" spans="1:9" ht="20.25">
      <c r="A3" s="36" t="s">
        <v>444</v>
      </c>
    </row>
    <row r="4" spans="1:9" ht="47.25">
      <c r="A4" s="50" t="s">
        <v>190</v>
      </c>
      <c r="B4" s="50" t="s">
        <v>380</v>
      </c>
      <c r="C4" s="50" t="s">
        <v>381</v>
      </c>
      <c r="D4" s="50" t="s">
        <v>382</v>
      </c>
      <c r="E4" s="50" t="s">
        <v>383</v>
      </c>
      <c r="F4" s="50" t="s">
        <v>384</v>
      </c>
      <c r="G4" s="50" t="s">
        <v>385</v>
      </c>
      <c r="H4" s="50" t="s">
        <v>386</v>
      </c>
      <c r="I4" s="50" t="s">
        <v>414</v>
      </c>
    </row>
    <row r="5" spans="1:9">
      <c r="A5" s="14" t="s">
        <v>8</v>
      </c>
      <c r="B5" s="9">
        <v>13187.06562855831</v>
      </c>
      <c r="C5" s="9">
        <v>13190.342206278876</v>
      </c>
      <c r="D5" s="9">
        <v>13189.01961648545</v>
      </c>
      <c r="E5" s="9">
        <v>13585.042179329572</v>
      </c>
      <c r="F5" s="9">
        <v>14078.115821574949</v>
      </c>
      <c r="G5" s="9">
        <v>14019.303321665953</v>
      </c>
      <c r="H5" s="9">
        <v>14096.244852805607</v>
      </c>
      <c r="I5" s="9">
        <v>14483.9</v>
      </c>
    </row>
    <row r="6" spans="1:9">
      <c r="A6" s="41" t="s">
        <v>435</v>
      </c>
      <c r="B6" s="9">
        <v>92.116242737671982</v>
      </c>
      <c r="C6" s="9">
        <v>160.34585078203216</v>
      </c>
      <c r="D6" s="9">
        <v>257.95361573065281</v>
      </c>
      <c r="E6" s="9">
        <v>68.638924554837487</v>
      </c>
      <c r="F6" s="9">
        <v>48.10277996204573</v>
      </c>
      <c r="G6" s="9">
        <v>0</v>
      </c>
      <c r="H6" s="9">
        <v>0</v>
      </c>
      <c r="I6" s="9">
        <v>0</v>
      </c>
    </row>
    <row r="7" spans="1:9">
      <c r="A7" s="41" t="s">
        <v>60</v>
      </c>
      <c r="B7" s="9">
        <v>10.235138081963553</v>
      </c>
      <c r="C7" s="9">
        <v>11.506017619287661</v>
      </c>
      <c r="D7" s="9">
        <v>11.900465826104444</v>
      </c>
      <c r="E7" s="9">
        <v>17.269028789274401</v>
      </c>
      <c r="F7" s="9">
        <v>17.385261937502115</v>
      </c>
      <c r="G7" s="9">
        <v>16.455565518567798</v>
      </c>
      <c r="H7" s="9">
        <v>17.139901255813001</v>
      </c>
      <c r="I7" s="9">
        <v>17.7</v>
      </c>
    </row>
    <row r="8" spans="1:9" s="25" customFormat="1" ht="15.75">
      <c r="A8" s="42" t="s">
        <v>90</v>
      </c>
      <c r="B8" s="9">
        <v>13289.417009377945</v>
      </c>
      <c r="C8" s="9">
        <v>13362.194074680196</v>
      </c>
      <c r="D8" s="9">
        <v>13458.873698042209</v>
      </c>
      <c r="E8" s="9">
        <v>13670.950132673681</v>
      </c>
      <c r="F8" s="9">
        <v>14143.603863474496</v>
      </c>
      <c r="G8" s="9">
        <v>14035.758887184522</v>
      </c>
      <c r="H8" s="9">
        <v>14113.384754061417</v>
      </c>
      <c r="I8" s="9">
        <v>14501.599999999999</v>
      </c>
    </row>
    <row r="9" spans="1:9">
      <c r="A9" s="41" t="s">
        <v>434</v>
      </c>
      <c r="B9" s="9">
        <v>12765.605387094343</v>
      </c>
      <c r="C9" s="9">
        <v>11517.858763633722</v>
      </c>
      <c r="D9" s="9">
        <v>11827.18980967519</v>
      </c>
      <c r="E9" s="9">
        <v>11889.1798331626</v>
      </c>
      <c r="F9" s="9">
        <v>11024.815861545054</v>
      </c>
      <c r="G9" s="9">
        <v>10965.590574000522</v>
      </c>
      <c r="H9" s="9">
        <v>10963.886669534757</v>
      </c>
      <c r="I9" s="9">
        <v>11397.7</v>
      </c>
    </row>
    <row r="10" spans="1:9" s="25" customFormat="1" ht="15.75">
      <c r="A10" s="41" t="s">
        <v>11</v>
      </c>
      <c r="B10" s="9">
        <v>4.6626740151167292</v>
      </c>
      <c r="C10" s="9">
        <v>4.2449385391546706</v>
      </c>
      <c r="D10" s="9">
        <v>5.5094749194927983</v>
      </c>
      <c r="E10" s="9">
        <v>5.6834778293814487</v>
      </c>
      <c r="F10" s="9">
        <v>4.6929541426386088</v>
      </c>
      <c r="G10" s="9">
        <v>6.917626268952068</v>
      </c>
      <c r="H10" s="9">
        <v>10.652899842255136</v>
      </c>
      <c r="I10" s="9">
        <v>11.2</v>
      </c>
    </row>
    <row r="11" spans="1:9">
      <c r="A11" s="41" t="s">
        <v>13</v>
      </c>
      <c r="B11" s="9">
        <v>22.062408754454768</v>
      </c>
      <c r="C11" s="9">
        <v>24.57595996352704</v>
      </c>
      <c r="D11" s="9">
        <v>26.114911118395863</v>
      </c>
      <c r="E11" s="9">
        <v>20.110767703965124</v>
      </c>
      <c r="F11" s="9">
        <v>23.038138518407713</v>
      </c>
      <c r="G11" s="9">
        <v>22.220254076027857</v>
      </c>
      <c r="H11" s="9">
        <v>22.656874193350131</v>
      </c>
      <c r="I11" s="9">
        <v>21.9</v>
      </c>
    </row>
    <row r="12" spans="1:9">
      <c r="A12" s="41" t="s">
        <v>65</v>
      </c>
      <c r="B12" s="9">
        <v>0</v>
      </c>
      <c r="C12" s="9">
        <v>0</v>
      </c>
      <c r="D12" s="9">
        <v>0</v>
      </c>
      <c r="E12" s="9">
        <v>0</v>
      </c>
      <c r="F12" s="9">
        <v>657.86684435897575</v>
      </c>
      <c r="G12" s="9">
        <v>664.40655937707822</v>
      </c>
      <c r="H12" s="9">
        <v>806.85473132157415</v>
      </c>
      <c r="I12" s="9">
        <v>877</v>
      </c>
    </row>
    <row r="13" spans="1:9" s="25" customFormat="1" ht="15.75">
      <c r="A13" s="41" t="s">
        <v>66</v>
      </c>
      <c r="B13" s="9">
        <v>0</v>
      </c>
      <c r="C13" s="9">
        <v>0</v>
      </c>
      <c r="D13" s="9">
        <v>0</v>
      </c>
      <c r="E13" s="9">
        <v>0</v>
      </c>
      <c r="F13" s="9">
        <v>65.594699948244184</v>
      </c>
      <c r="G13" s="9">
        <v>62.992324055154448</v>
      </c>
      <c r="H13" s="9">
        <v>68.971380574846862</v>
      </c>
      <c r="I13" s="9">
        <v>76.7</v>
      </c>
    </row>
    <row r="14" spans="1:9">
      <c r="A14" s="41" t="s">
        <v>67</v>
      </c>
      <c r="B14" s="9">
        <v>0.7960662952638311</v>
      </c>
      <c r="C14" s="9">
        <v>0.44683563570049156</v>
      </c>
      <c r="D14" s="9">
        <v>0.11018949838985598</v>
      </c>
      <c r="E14" s="9">
        <v>1.6394647584754178</v>
      </c>
      <c r="F14" s="9">
        <v>1.386554633052316</v>
      </c>
      <c r="G14" s="9">
        <v>0.10481251922654651</v>
      </c>
      <c r="H14" s="9">
        <v>1.0939708684162006</v>
      </c>
      <c r="I14" s="9">
        <v>4.5</v>
      </c>
    </row>
    <row r="15" spans="1:9">
      <c r="A15" s="41" t="s">
        <v>35</v>
      </c>
      <c r="B15" s="9">
        <v>448.98139052880123</v>
      </c>
      <c r="C15" s="9">
        <v>496.88122689894658</v>
      </c>
      <c r="D15" s="9">
        <v>604.05883017319047</v>
      </c>
      <c r="E15" s="9">
        <v>695.24235524414223</v>
      </c>
      <c r="F15" s="9">
        <v>0</v>
      </c>
      <c r="G15" s="9">
        <v>0</v>
      </c>
      <c r="H15" s="9">
        <v>0</v>
      </c>
      <c r="I15" s="9">
        <v>0</v>
      </c>
    </row>
    <row r="16" spans="1:9">
      <c r="A16" s="41" t="s">
        <v>36</v>
      </c>
      <c r="B16" s="9">
        <v>0.34117126939878512</v>
      </c>
      <c r="C16" s="9">
        <v>4.0215207213044248</v>
      </c>
      <c r="D16" s="9">
        <v>10.137433851866748</v>
      </c>
      <c r="E16" s="9">
        <v>14.536587525148706</v>
      </c>
      <c r="F16" s="9">
        <v>0</v>
      </c>
      <c r="G16" s="9">
        <v>0</v>
      </c>
      <c r="H16" s="9">
        <v>0</v>
      </c>
      <c r="I16" s="9">
        <v>0</v>
      </c>
    </row>
    <row r="17" spans="1:9" s="25" customFormat="1" ht="15.75">
      <c r="A17" s="41" t="s">
        <v>70</v>
      </c>
      <c r="B17" s="9">
        <v>0</v>
      </c>
      <c r="C17" s="9">
        <v>0</v>
      </c>
      <c r="D17" s="9">
        <v>1.9834109710174075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>
      <c r="A18" s="41" t="s">
        <v>14</v>
      </c>
      <c r="B18" s="9">
        <v>3.2979889375215889</v>
      </c>
      <c r="C18" s="9">
        <v>3.2395583588285639</v>
      </c>
      <c r="D18" s="9">
        <v>3.1954954533058229</v>
      </c>
      <c r="E18" s="9">
        <v>3.1696318663858074</v>
      </c>
      <c r="F18" s="9">
        <v>3.0930834121936277</v>
      </c>
      <c r="G18" s="9">
        <v>3.1443755767963948</v>
      </c>
      <c r="H18" s="9">
        <v>3.0114928400221253</v>
      </c>
      <c r="I18" s="9">
        <v>3.3000000000000003</v>
      </c>
    </row>
    <row r="19" spans="1:9">
      <c r="A19" s="43" t="s">
        <v>37</v>
      </c>
      <c r="B19" s="9">
        <v>4.2077789892516835</v>
      </c>
      <c r="C19" s="9">
        <v>5.4737365373310229</v>
      </c>
      <c r="D19" s="9">
        <v>4.8483379291536632</v>
      </c>
      <c r="E19" s="9">
        <v>4.699798974296197</v>
      </c>
      <c r="F19" s="9">
        <v>4.2663219478532799</v>
      </c>
      <c r="G19" s="9">
        <v>4.1925007690618594</v>
      </c>
      <c r="H19" s="9">
        <v>4.340032368426443</v>
      </c>
      <c r="I19" s="9">
        <v>4.5999999999999996</v>
      </c>
    </row>
    <row r="20" spans="1:9" ht="15.75">
      <c r="A20" s="42" t="s">
        <v>231</v>
      </c>
      <c r="B20" s="9">
        <v>13249.954865884152</v>
      </c>
      <c r="C20" s="9">
        <v>12056.742540288511</v>
      </c>
      <c r="D20" s="9">
        <v>12483.147893590003</v>
      </c>
      <c r="E20" s="9">
        <v>12634.261917064392</v>
      </c>
      <c r="F20" s="9">
        <v>11784.754458506417</v>
      </c>
      <c r="G20" s="9">
        <v>11729.569026642819</v>
      </c>
      <c r="H20" s="9">
        <v>11881.468051543648</v>
      </c>
      <c r="I20" s="9">
        <v>12396.900000000001</v>
      </c>
    </row>
    <row r="21" spans="1:9" s="25" customFormat="1" ht="15.75">
      <c r="A21" s="41" t="s">
        <v>10</v>
      </c>
      <c r="B21" s="9">
        <v>2917.4692483854778</v>
      </c>
      <c r="C21" s="9">
        <v>2959.8392508800566</v>
      </c>
      <c r="D21" s="9">
        <v>3982.1382823110048</v>
      </c>
      <c r="E21" s="9">
        <v>3748.3629261276301</v>
      </c>
      <c r="F21" s="9">
        <v>3520.8888455146157</v>
      </c>
      <c r="G21" s="9">
        <v>4789.4080660570417</v>
      </c>
      <c r="H21" s="9">
        <v>5983.5494642820559</v>
      </c>
      <c r="I21" s="9">
        <v>4373.7</v>
      </c>
    </row>
    <row r="22" spans="1:9" s="25" customFormat="1" ht="15.75">
      <c r="A22" s="43" t="s">
        <v>193</v>
      </c>
      <c r="B22" s="9">
        <v>12.395889454822525</v>
      </c>
      <c r="C22" s="9">
        <v>19.884185788671875</v>
      </c>
      <c r="D22" s="9">
        <v>68.427678500100555</v>
      </c>
      <c r="E22" s="9">
        <v>53.446551126298615</v>
      </c>
      <c r="F22" s="9">
        <v>43.409825819407125</v>
      </c>
      <c r="G22" s="9">
        <v>37.942131960009831</v>
      </c>
      <c r="H22" s="9">
        <v>54.596111691557567</v>
      </c>
      <c r="I22" s="9">
        <v>103.49999999999999</v>
      </c>
    </row>
    <row r="23" spans="1:9">
      <c r="A23" s="43" t="s">
        <v>12</v>
      </c>
      <c r="B23" s="9">
        <v>1.0235138081963553</v>
      </c>
      <c r="C23" s="9">
        <v>0.78196236247586037</v>
      </c>
      <c r="D23" s="9">
        <v>0.66113699033913575</v>
      </c>
      <c r="E23" s="9">
        <v>1.2022741562153065</v>
      </c>
      <c r="F23" s="9">
        <v>1.4932126817486477</v>
      </c>
      <c r="G23" s="9">
        <v>2.3058754229840233</v>
      </c>
      <c r="H23" s="9">
        <v>1.7730932333599656</v>
      </c>
      <c r="I23" s="9">
        <v>2.4</v>
      </c>
    </row>
    <row r="24" spans="1:9">
      <c r="A24" s="43" t="s">
        <v>45</v>
      </c>
      <c r="B24" s="9">
        <v>0</v>
      </c>
      <c r="C24" s="9">
        <v>0</v>
      </c>
      <c r="D24" s="9">
        <v>0</v>
      </c>
      <c r="E24" s="9">
        <v>5.0276919259912809</v>
      </c>
      <c r="F24" s="9">
        <v>4.9062702400312714</v>
      </c>
      <c r="G24" s="9">
        <v>5.7646885574600573</v>
      </c>
      <c r="H24" s="9">
        <v>7.6291151947227176</v>
      </c>
      <c r="I24" s="9">
        <v>8.9</v>
      </c>
    </row>
    <row r="25" spans="1:9" s="25" customFormat="1" ht="15.75">
      <c r="A25" s="41" t="s">
        <v>77</v>
      </c>
      <c r="B25" s="9">
        <v>0</v>
      </c>
      <c r="C25" s="9">
        <v>0</v>
      </c>
      <c r="D25" s="9">
        <v>0</v>
      </c>
      <c r="E25" s="9">
        <v>0</v>
      </c>
      <c r="F25" s="9">
        <v>0.95992243826698798</v>
      </c>
      <c r="G25" s="9">
        <v>1.5721877883981974</v>
      </c>
      <c r="H25" s="9">
        <v>1.6368590334542028</v>
      </c>
      <c r="I25" s="9">
        <v>1.9</v>
      </c>
    </row>
    <row r="26" spans="1:9">
      <c r="A26" s="43" t="s">
        <v>397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50</v>
      </c>
    </row>
    <row r="27" spans="1:9" ht="15.75">
      <c r="A27" s="42" t="s">
        <v>398</v>
      </c>
      <c r="B27" s="9">
        <v>2930.8886516484972</v>
      </c>
      <c r="C27" s="9">
        <v>2980.5053990312044</v>
      </c>
      <c r="D27" s="9">
        <v>4051.227097801444</v>
      </c>
      <c r="E27" s="9">
        <v>3808.0394433361357</v>
      </c>
      <c r="F27" s="9">
        <v>3571.6580766940697</v>
      </c>
      <c r="G27" s="9">
        <v>4836.9929497858939</v>
      </c>
      <c r="H27" s="9">
        <v>6049.1846434351501</v>
      </c>
      <c r="I27" s="9">
        <v>4440.3999999999987</v>
      </c>
    </row>
    <row r="28" spans="1:9" s="25" customFormat="1" ht="15.75">
      <c r="A28" s="41" t="s">
        <v>46</v>
      </c>
      <c r="B28" s="9">
        <v>199.24402132889048</v>
      </c>
      <c r="C28" s="9">
        <v>177.6171651909454</v>
      </c>
      <c r="D28" s="9">
        <v>172.77713347529416</v>
      </c>
      <c r="E28" s="9">
        <v>189.08493547749819</v>
      </c>
      <c r="F28" s="9">
        <v>195.6108613090729</v>
      </c>
      <c r="G28" s="9">
        <v>223.56510351022371</v>
      </c>
      <c r="H28" s="9">
        <v>263.5568393665622</v>
      </c>
      <c r="I28" s="9">
        <v>293.3</v>
      </c>
    </row>
    <row r="29" spans="1:9">
      <c r="A29" s="41" t="s">
        <v>78</v>
      </c>
      <c r="B29" s="9">
        <v>102.35138081963552</v>
      </c>
      <c r="C29" s="9">
        <v>106.90542584134262</v>
      </c>
      <c r="D29" s="9">
        <v>106.332865946211</v>
      </c>
      <c r="E29" s="9">
        <v>97.821397255699921</v>
      </c>
      <c r="F29" s="9">
        <v>85.966387249243581</v>
      </c>
      <c r="G29" s="9">
        <v>162.45940480114706</v>
      </c>
      <c r="H29" s="9">
        <v>136.4390633642677</v>
      </c>
      <c r="I29" s="9">
        <v>153.30000000000001</v>
      </c>
    </row>
    <row r="30" spans="1:9">
      <c r="A30" s="41" t="s">
        <v>61</v>
      </c>
      <c r="B30" s="9">
        <v>733.06333418152303</v>
      </c>
      <c r="C30" s="9">
        <v>748.44968979832345</v>
      </c>
      <c r="D30" s="9">
        <v>892.64512645622312</v>
      </c>
      <c r="E30" s="9">
        <v>965.20755213976099</v>
      </c>
      <c r="F30" s="9">
        <v>967.06852752964232</v>
      </c>
      <c r="G30" s="9">
        <v>923.39829438587469</v>
      </c>
      <c r="H30" s="9">
        <v>1622.3137279003543</v>
      </c>
      <c r="I30" s="9">
        <v>1143.4000000000001</v>
      </c>
    </row>
    <row r="31" spans="1:9" s="25" customFormat="1" ht="15.75">
      <c r="A31" s="41" t="s">
        <v>232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</row>
    <row r="32" spans="1:9" s="25" customFormat="1" ht="15.75">
      <c r="A32" s="41" t="s">
        <v>233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1:9">
      <c r="A33" s="41" t="s">
        <v>62</v>
      </c>
      <c r="B33" s="9">
        <v>1905.6689871051476</v>
      </c>
      <c r="C33" s="9">
        <v>1879.388449578089</v>
      </c>
      <c r="D33" s="9">
        <v>1887.105349424673</v>
      </c>
      <c r="E33" s="9">
        <v>1851.283605270442</v>
      </c>
      <c r="F33" s="9">
        <v>1899.3665311842801</v>
      </c>
      <c r="G33" s="9">
        <v>1724.4803788343695</v>
      </c>
      <c r="H33" s="9">
        <v>2063.8969127076803</v>
      </c>
      <c r="I33" s="9">
        <v>2124</v>
      </c>
    </row>
    <row r="34" spans="1:9">
      <c r="A34" s="41" t="s">
        <v>63</v>
      </c>
      <c r="B34" s="9">
        <v>0</v>
      </c>
      <c r="C34" s="9">
        <v>297.1456977408269</v>
      </c>
      <c r="D34" s="9">
        <v>6.611369903391358</v>
      </c>
      <c r="E34" s="9">
        <v>5.2462872271213365</v>
      </c>
      <c r="F34" s="9">
        <v>4.7996121913349397</v>
      </c>
      <c r="G34" s="9">
        <v>5.3454384805538702</v>
      </c>
      <c r="H34" s="9">
        <v>5.9768914018806463</v>
      </c>
      <c r="I34" s="9">
        <v>10.3</v>
      </c>
    </row>
    <row r="35" spans="1:9">
      <c r="A35" s="41" t="s">
        <v>271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7.9015835945342436</v>
      </c>
      <c r="I35" s="9">
        <v>6.3</v>
      </c>
    </row>
    <row r="36" spans="1:9">
      <c r="A36" s="41" t="s">
        <v>399</v>
      </c>
      <c r="B36" s="9">
        <v>0</v>
      </c>
      <c r="C36" s="9">
        <v>0</v>
      </c>
      <c r="D36" s="9">
        <v>260.70835319039924</v>
      </c>
      <c r="E36" s="9">
        <v>278.92760424195109</v>
      </c>
      <c r="F36" s="9">
        <v>243.28700907633328</v>
      </c>
      <c r="G36" s="9">
        <v>251.44523362448504</v>
      </c>
      <c r="H36" s="9">
        <v>257.10364042365762</v>
      </c>
      <c r="I36" s="9">
        <v>262</v>
      </c>
    </row>
    <row r="37" spans="1:9">
      <c r="A37" s="41" t="s">
        <v>401</v>
      </c>
      <c r="B37" s="9">
        <v>265.09007632285602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>
      <c r="A38" s="41" t="s">
        <v>234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</row>
    <row r="39" spans="1:9" ht="15.75">
      <c r="A39" s="42" t="s">
        <v>79</v>
      </c>
      <c r="B39" s="9">
        <v>3205.4177997580523</v>
      </c>
      <c r="C39" s="9">
        <v>3209.5064281495274</v>
      </c>
      <c r="D39" s="9">
        <v>3326.1801983961923</v>
      </c>
      <c r="E39" s="9">
        <v>3387.571381612473</v>
      </c>
      <c r="F39" s="9">
        <v>3396.0989285399073</v>
      </c>
      <c r="G39" s="9">
        <v>3290.6938536366538</v>
      </c>
      <c r="H39" s="9">
        <v>4357.188658758937</v>
      </c>
      <c r="I39" s="9">
        <v>3992.6000000000004</v>
      </c>
    </row>
    <row r="40" spans="1:9">
      <c r="A40" s="41" t="s">
        <v>15</v>
      </c>
      <c r="B40" s="9">
        <v>34.913193235142344</v>
      </c>
      <c r="C40" s="9">
        <v>31.055076681184168</v>
      </c>
      <c r="D40" s="9">
        <v>31.183628044329236</v>
      </c>
      <c r="E40" s="9">
        <v>35.631034084199079</v>
      </c>
      <c r="F40" s="9">
        <v>26.664512174083001</v>
      </c>
      <c r="G40" s="9">
        <v>27.356067518128636</v>
      </c>
      <c r="H40" s="9">
        <v>30.114928400221245</v>
      </c>
      <c r="I40" s="9">
        <v>32.200000000000003</v>
      </c>
    </row>
    <row r="41" spans="1:9">
      <c r="A41" s="41" t="s">
        <v>69</v>
      </c>
      <c r="B41" s="9">
        <v>55.269745642603183</v>
      </c>
      <c r="C41" s="9">
        <v>56.636416825037315</v>
      </c>
      <c r="D41" s="9">
        <v>58.731002641793225</v>
      </c>
      <c r="E41" s="9">
        <v>44.702739081096396</v>
      </c>
      <c r="F41" s="9">
        <v>33.170653144559253</v>
      </c>
      <c r="G41" s="9">
        <v>34.483318825533793</v>
      </c>
      <c r="H41" s="9">
        <v>35.13408313359146</v>
      </c>
      <c r="I41" s="9">
        <v>36.299999999999997</v>
      </c>
    </row>
    <row r="42" spans="1:9">
      <c r="A42" s="41" t="s">
        <v>16</v>
      </c>
      <c r="B42" s="9">
        <v>28.54466287303169</v>
      </c>
      <c r="C42" s="9">
        <v>22.900326329650195</v>
      </c>
      <c r="D42" s="9">
        <v>19.283162218224795</v>
      </c>
      <c r="E42" s="9">
        <v>19.127088848879875</v>
      </c>
      <c r="F42" s="9">
        <v>18.558500473161764</v>
      </c>
      <c r="G42" s="9">
        <v>14.254502614810322</v>
      </c>
      <c r="H42" s="9">
        <v>17.417491242087149</v>
      </c>
      <c r="I42" s="9">
        <v>15.2</v>
      </c>
    </row>
    <row r="43" spans="1:9" s="25" customFormat="1" ht="15.75">
      <c r="A43" s="41" t="s">
        <v>235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>
      <c r="A44" s="41" t="s">
        <v>17</v>
      </c>
      <c r="B44" s="9">
        <v>182.86780039774882</v>
      </c>
      <c r="C44" s="9">
        <v>185.66020663355428</v>
      </c>
      <c r="D44" s="9">
        <v>171.34466999622603</v>
      </c>
      <c r="E44" s="9">
        <v>159.24667687324558</v>
      </c>
      <c r="F44" s="9">
        <v>156.46735743751904</v>
      </c>
      <c r="G44" s="9">
        <v>147.68083959020402</v>
      </c>
      <c r="H44" s="9">
        <v>138.85747649191813</v>
      </c>
      <c r="I44" s="9">
        <v>158.6</v>
      </c>
    </row>
    <row r="45" spans="1:9">
      <c r="A45" s="41" t="s">
        <v>18</v>
      </c>
      <c r="B45" s="9">
        <v>0</v>
      </c>
      <c r="C45" s="9">
        <v>1340.3951981925497</v>
      </c>
      <c r="D45" s="9">
        <v>1270.5951059334291</v>
      </c>
      <c r="E45" s="9">
        <v>1275.8314750455702</v>
      </c>
      <c r="F45" s="9">
        <v>1218.2482322095041</v>
      </c>
      <c r="G45" s="9">
        <v>1260.1609186607684</v>
      </c>
      <c r="H45" s="9">
        <v>1300.4732345891462</v>
      </c>
      <c r="I45" s="9">
        <v>1313.9</v>
      </c>
    </row>
    <row r="46" spans="1:9">
      <c r="A46" s="43" t="s">
        <v>19</v>
      </c>
      <c r="B46" s="9">
        <v>0</v>
      </c>
      <c r="C46" s="9">
        <v>338.03115840742197</v>
      </c>
      <c r="D46" s="9">
        <v>339.60403403753605</v>
      </c>
      <c r="E46" s="9">
        <v>336.41816843915575</v>
      </c>
      <c r="F46" s="9">
        <v>343.86554899697433</v>
      </c>
      <c r="G46" s="9">
        <v>337.7059369479328</v>
      </c>
      <c r="H46" s="9">
        <v>332.06113125601786</v>
      </c>
      <c r="I46" s="9">
        <v>339.9</v>
      </c>
    </row>
    <row r="47" spans="1:9" s="25" customFormat="1" ht="15.75">
      <c r="A47" s="41" t="s">
        <v>20</v>
      </c>
      <c r="B47" s="9">
        <v>18.195801034601871</v>
      </c>
      <c r="C47" s="9">
        <v>36.863939945290561</v>
      </c>
      <c r="D47" s="9">
        <v>31.624386037888662</v>
      </c>
      <c r="E47" s="9">
        <v>32.133509266118189</v>
      </c>
      <c r="F47" s="9">
        <v>39.570136066339174</v>
      </c>
      <c r="G47" s="9">
        <v>27.356067518128636</v>
      </c>
      <c r="H47" s="9">
        <v>31.65140433900805</v>
      </c>
      <c r="I47" s="9">
        <v>43.6</v>
      </c>
    </row>
    <row r="48" spans="1:9">
      <c r="A48" s="41" t="s">
        <v>21</v>
      </c>
      <c r="B48" s="9">
        <v>279.64671715053754</v>
      </c>
      <c r="C48" s="9">
        <v>50.715844652005806</v>
      </c>
      <c r="D48" s="9">
        <v>25.894532121616155</v>
      </c>
      <c r="E48" s="9">
        <v>28.308091496342215</v>
      </c>
      <c r="F48" s="9">
        <v>28.477699001920641</v>
      </c>
      <c r="G48" s="9">
        <v>57.542073055374019</v>
      </c>
      <c r="H48" s="9">
        <v>62.292831827586916</v>
      </c>
      <c r="I48" s="9">
        <v>63.2</v>
      </c>
    </row>
    <row r="49" spans="1:9">
      <c r="A49" s="43" t="s">
        <v>22</v>
      </c>
      <c r="B49" s="9">
        <v>3.8666077198528979</v>
      </c>
      <c r="C49" s="9">
        <v>3.2395583588285639</v>
      </c>
      <c r="D49" s="9">
        <v>4.1872009388145264</v>
      </c>
      <c r="E49" s="9">
        <v>6.776454335031727</v>
      </c>
      <c r="F49" s="9">
        <v>4.0530058504606155</v>
      </c>
      <c r="G49" s="9">
        <v>4.6117508459680465</v>
      </c>
      <c r="H49" s="9">
        <v>5.0406653965132238</v>
      </c>
      <c r="I49" s="9">
        <v>10.1</v>
      </c>
    </row>
    <row r="50" spans="1:9">
      <c r="A50" s="41" t="s">
        <v>47</v>
      </c>
      <c r="B50" s="9">
        <v>18.53697230400066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>
      <c r="A51" s="41" t="s">
        <v>23</v>
      </c>
      <c r="B51" s="9">
        <v>374.26488253046728</v>
      </c>
      <c r="C51" s="9">
        <v>365.73496782085238</v>
      </c>
      <c r="D51" s="9">
        <v>526.04466531317235</v>
      </c>
      <c r="E51" s="9">
        <v>341.33656271458199</v>
      </c>
      <c r="F51" s="9">
        <v>397.08791529644401</v>
      </c>
      <c r="G51" s="9">
        <v>425.64364057900531</v>
      </c>
      <c r="H51" s="9">
        <v>435.54995595435634</v>
      </c>
      <c r="I51" s="9">
        <v>493.49999999999994</v>
      </c>
    </row>
    <row r="52" spans="1:9">
      <c r="A52" s="41" t="s">
        <v>81</v>
      </c>
      <c r="B52" s="9">
        <v>89.273148826015429</v>
      </c>
      <c r="C52" s="9">
        <v>97.857004218407667</v>
      </c>
      <c r="D52" s="9">
        <v>81.430039310103567</v>
      </c>
      <c r="E52" s="9">
        <v>101.53751737491088</v>
      </c>
      <c r="F52" s="9">
        <v>115.29735064073488</v>
      </c>
      <c r="G52" s="9">
        <v>113.6167708415764</v>
      </c>
      <c r="H52" s="9">
        <v>134.9025874254809</v>
      </c>
      <c r="I52" s="9">
        <v>141.1</v>
      </c>
    </row>
    <row r="53" spans="1:9">
      <c r="A53" s="41" t="s">
        <v>24</v>
      </c>
      <c r="B53" s="9">
        <v>484.69065005920743</v>
      </c>
      <c r="C53" s="9">
        <v>332.66913077901603</v>
      </c>
      <c r="D53" s="9">
        <v>372.22012556093347</v>
      </c>
      <c r="E53" s="9">
        <v>363.08679517702251</v>
      </c>
      <c r="F53" s="9">
        <v>353.57143142834059</v>
      </c>
      <c r="G53" s="9">
        <v>357.72512812020318</v>
      </c>
      <c r="H53" s="9">
        <v>358.20375719582893</v>
      </c>
      <c r="I53" s="9">
        <v>373.3</v>
      </c>
    </row>
    <row r="54" spans="1:9" ht="15.75">
      <c r="A54" s="42" t="s">
        <v>25</v>
      </c>
      <c r="B54" s="9">
        <v>1570.070181773209</v>
      </c>
      <c r="C54" s="9">
        <v>2861.7588288437992</v>
      </c>
      <c r="D54" s="9">
        <v>2932.1425521540673</v>
      </c>
      <c r="E54" s="9">
        <v>2744.1361127361547</v>
      </c>
      <c r="F54" s="9">
        <v>2735.0323427200415</v>
      </c>
      <c r="G54" s="9">
        <v>2808.1370151176338</v>
      </c>
      <c r="H54" s="9">
        <v>2881.699547251756</v>
      </c>
      <c r="I54" s="9">
        <v>3020.9</v>
      </c>
    </row>
    <row r="55" spans="1:9">
      <c r="A55" s="44" t="s">
        <v>68</v>
      </c>
      <c r="B55" s="9">
        <v>18.53697230400066</v>
      </c>
      <c r="C55" s="9">
        <v>21.336401604698477</v>
      </c>
      <c r="D55" s="9">
        <v>99.941875039599353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>
      <c r="A56" s="44" t="s">
        <v>436</v>
      </c>
      <c r="B56" s="9">
        <v>0</v>
      </c>
      <c r="C56" s="9">
        <v>0</v>
      </c>
      <c r="D56" s="9">
        <v>0</v>
      </c>
      <c r="E56" s="9">
        <v>85.25216744072172</v>
      </c>
      <c r="F56" s="9">
        <v>87.352941882295909</v>
      </c>
      <c r="G56" s="9">
        <v>66.555949708857014</v>
      </c>
      <c r="H56" s="9">
        <v>13.387827013295638</v>
      </c>
      <c r="I56" s="9">
        <v>33.5</v>
      </c>
    </row>
    <row r="57" spans="1:9">
      <c r="A57" s="44" t="s">
        <v>153</v>
      </c>
      <c r="B57" s="9">
        <v>25.815292717841405</v>
      </c>
      <c r="C57" s="9">
        <v>43.566474480797936</v>
      </c>
      <c r="D57" s="9">
        <v>58.95138163857294</v>
      </c>
      <c r="E57" s="9">
        <v>45.46782263505159</v>
      </c>
      <c r="F57" s="9">
        <v>38.610213628072188</v>
      </c>
      <c r="G57" s="9">
        <v>35.426631498572711</v>
      </c>
      <c r="H57" s="9">
        <v>91.676397680945641</v>
      </c>
      <c r="I57" s="9">
        <v>62.3</v>
      </c>
    </row>
    <row r="58" spans="1:9">
      <c r="A58" s="44" t="s">
        <v>151</v>
      </c>
      <c r="B58" s="9">
        <v>0</v>
      </c>
      <c r="C58" s="9">
        <v>0</v>
      </c>
      <c r="D58" s="9">
        <v>0</v>
      </c>
      <c r="E58" s="9">
        <v>36.177522337024222</v>
      </c>
      <c r="F58" s="9">
        <v>47.356173621171408</v>
      </c>
      <c r="G58" s="9">
        <v>45.803070902000819</v>
      </c>
      <c r="H58" s="9">
        <v>93.941163214717378</v>
      </c>
      <c r="I58" s="9">
        <v>114.9</v>
      </c>
    </row>
    <row r="59" spans="1:9" s="25" customFormat="1" ht="15.75">
      <c r="A59" s="41" t="s">
        <v>92</v>
      </c>
      <c r="B59" s="9">
        <v>891.13935566962687</v>
      </c>
      <c r="C59" s="9">
        <v>936.12065679252987</v>
      </c>
      <c r="D59" s="9">
        <v>780.47221709534972</v>
      </c>
      <c r="E59" s="9">
        <v>818.20221212979845</v>
      </c>
      <c r="F59" s="9">
        <v>787.02974133023383</v>
      </c>
      <c r="G59" s="9">
        <v>813.34514919800074</v>
      </c>
      <c r="H59" s="9">
        <v>806.54743613381686</v>
      </c>
      <c r="I59" s="9">
        <v>996.7</v>
      </c>
    </row>
    <row r="60" spans="1:9">
      <c r="A60" s="41" t="s">
        <v>30</v>
      </c>
      <c r="B60" s="9">
        <v>294.43080549115155</v>
      </c>
      <c r="C60" s="9">
        <v>275.58587831827822</v>
      </c>
      <c r="D60" s="9">
        <v>278.44886243116605</v>
      </c>
      <c r="E60" s="9">
        <v>275.86727002613031</v>
      </c>
      <c r="F60" s="9">
        <v>266.85843783822264</v>
      </c>
      <c r="G60" s="9">
        <v>265.38529868161567</v>
      </c>
      <c r="H60" s="9">
        <v>269.81746665847209</v>
      </c>
      <c r="I60" s="9">
        <v>275.7</v>
      </c>
    </row>
    <row r="61" spans="1:9">
      <c r="A61" s="41" t="s">
        <v>402</v>
      </c>
      <c r="B61" s="9">
        <v>69.712662713818418</v>
      </c>
      <c r="C61" s="9">
        <v>83.446554967066817</v>
      </c>
      <c r="D61" s="9">
        <v>81.650418306883267</v>
      </c>
      <c r="E61" s="9">
        <v>72.573639975178509</v>
      </c>
      <c r="F61" s="9">
        <v>119.56367258858818</v>
      </c>
      <c r="G61" s="9">
        <v>194.3224106460172</v>
      </c>
      <c r="H61" s="9">
        <v>198.15520455616331</v>
      </c>
      <c r="I61" s="9">
        <v>201.29999999999998</v>
      </c>
    </row>
    <row r="62" spans="1:9">
      <c r="A62" s="41" t="s">
        <v>31</v>
      </c>
      <c r="B62" s="9">
        <v>871.12397453156461</v>
      </c>
      <c r="C62" s="9">
        <v>665.6733882848074</v>
      </c>
      <c r="D62" s="9">
        <v>637.77681668048626</v>
      </c>
      <c r="E62" s="9">
        <v>845.30802946992537</v>
      </c>
      <c r="F62" s="9">
        <v>837.26568226620623</v>
      </c>
      <c r="G62" s="9">
        <v>842.79746710066036</v>
      </c>
      <c r="H62" s="9">
        <v>665.70380841169356</v>
      </c>
      <c r="I62" s="9">
        <v>718.4</v>
      </c>
    </row>
    <row r="63" spans="1:9">
      <c r="A63" s="41" t="s">
        <v>93</v>
      </c>
      <c r="B63" s="9">
        <v>136.9234027853791</v>
      </c>
      <c r="C63" s="9">
        <v>159.52032194507552</v>
      </c>
      <c r="D63" s="9">
        <v>185.00816779656816</v>
      </c>
      <c r="E63" s="9">
        <v>224.82526721226228</v>
      </c>
      <c r="F63" s="9">
        <v>223.66192811620817</v>
      </c>
      <c r="G63" s="9">
        <v>249.24417072072757</v>
      </c>
      <c r="H63" s="9">
        <v>216.43824391043373</v>
      </c>
      <c r="I63" s="9">
        <v>245.1</v>
      </c>
    </row>
    <row r="64" spans="1:9">
      <c r="A64" s="41" t="s">
        <v>32</v>
      </c>
      <c r="B64" s="9">
        <v>43.215027457179453</v>
      </c>
      <c r="C64" s="9">
        <v>63.115533542694443</v>
      </c>
      <c r="D64" s="9">
        <v>62.697824583828044</v>
      </c>
      <c r="E64" s="9">
        <v>69.076115157097604</v>
      </c>
      <c r="F64" s="9">
        <v>61.43503604908723</v>
      </c>
      <c r="G64" s="9">
        <v>60.267198555264237</v>
      </c>
      <c r="H64" s="9">
        <v>98.129596623850205</v>
      </c>
      <c r="I64" s="9">
        <v>63.5</v>
      </c>
    </row>
    <row r="65" spans="1:9">
      <c r="A65" s="41" t="s">
        <v>236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</row>
    <row r="66" spans="1:9">
      <c r="A66" s="41" t="s">
        <v>237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</row>
    <row r="67" spans="1:9">
      <c r="A67" s="41" t="s">
        <v>403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16.2</v>
      </c>
    </row>
    <row r="68" spans="1:9">
      <c r="A68" s="41" t="s">
        <v>34</v>
      </c>
      <c r="B68" s="9">
        <v>2.3881988857914958</v>
      </c>
      <c r="C68" s="9">
        <v>8.6015859872344649</v>
      </c>
      <c r="D68" s="9">
        <v>18.291456732716092</v>
      </c>
      <c r="E68" s="9">
        <v>15.957456982494067</v>
      </c>
      <c r="F68" s="9">
        <v>0</v>
      </c>
      <c r="G68" s="9">
        <v>0</v>
      </c>
      <c r="H68" s="9">
        <v>0</v>
      </c>
      <c r="I68" s="9">
        <v>0</v>
      </c>
    </row>
    <row r="69" spans="1:9" ht="15.75">
      <c r="A69" s="42" t="s">
        <v>437</v>
      </c>
      <c r="B69" s="9">
        <v>2353.2856925563533</v>
      </c>
      <c r="C69" s="9">
        <v>2256.9667959231833</v>
      </c>
      <c r="D69" s="9">
        <v>2203.23902030517</v>
      </c>
      <c r="E69" s="9">
        <v>2488.7075033656838</v>
      </c>
      <c r="F69" s="9">
        <v>2469.1338273200854</v>
      </c>
      <c r="G69" s="9">
        <v>2573.1473470117171</v>
      </c>
      <c r="H69" s="9">
        <v>2453.7971442033886</v>
      </c>
      <c r="I69" s="9">
        <v>2727.6</v>
      </c>
    </row>
    <row r="70" spans="1:9">
      <c r="A70" s="41" t="s">
        <v>82</v>
      </c>
      <c r="B70" s="9">
        <v>56.975601989597116</v>
      </c>
      <c r="C70" s="9">
        <v>61.216482090967347</v>
      </c>
      <c r="D70" s="9">
        <v>59.281950133742512</v>
      </c>
      <c r="E70" s="9">
        <v>59.130028955680068</v>
      </c>
      <c r="F70" s="9">
        <v>59.301875075160595</v>
      </c>
      <c r="G70" s="9">
        <v>60.581636112943869</v>
      </c>
      <c r="H70" s="9">
        <v>55.952307786860054</v>
      </c>
      <c r="I70" s="9">
        <v>66.3</v>
      </c>
    </row>
    <row r="71" spans="1:9" s="25" customFormat="1" ht="15.75">
      <c r="A71" s="41" t="s">
        <v>238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</row>
    <row r="72" spans="1:9">
      <c r="A72" s="41" t="s">
        <v>239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1:9">
      <c r="A73" s="41" t="s">
        <v>83</v>
      </c>
      <c r="B73" s="9">
        <v>86.430054914358905</v>
      </c>
      <c r="C73" s="9">
        <v>80.765541152863861</v>
      </c>
      <c r="D73" s="9">
        <v>76.251132885780322</v>
      </c>
      <c r="E73" s="9">
        <v>70.496984614442965</v>
      </c>
      <c r="F73" s="9">
        <v>69.221073603919464</v>
      </c>
      <c r="G73" s="9">
        <v>66.136699631950833</v>
      </c>
      <c r="H73" s="9">
        <v>64.327125970540635</v>
      </c>
      <c r="I73" s="9">
        <v>67.8</v>
      </c>
    </row>
    <row r="74" spans="1:9">
      <c r="A74" s="41" t="s">
        <v>48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</row>
    <row r="75" spans="1:9">
      <c r="A75" s="41" t="s">
        <v>84</v>
      </c>
      <c r="B75" s="9">
        <v>166.83275073600592</v>
      </c>
      <c r="C75" s="9">
        <v>168.01019902338484</v>
      </c>
      <c r="D75" s="9">
        <v>164.29254209927524</v>
      </c>
      <c r="E75" s="9">
        <v>170.28573958031336</v>
      </c>
      <c r="F75" s="9">
        <v>145.26826232440416</v>
      </c>
      <c r="G75" s="9">
        <v>151.76852784003933</v>
      </c>
      <c r="H75" s="9">
        <v>173.51934935365577</v>
      </c>
      <c r="I75" s="9">
        <v>192.5</v>
      </c>
    </row>
    <row r="76" spans="1:9">
      <c r="A76" s="41" t="s">
        <v>404</v>
      </c>
      <c r="B76" s="9">
        <v>8.5292817349696275</v>
      </c>
      <c r="C76" s="9">
        <v>15.080702704891594</v>
      </c>
      <c r="D76" s="9">
        <v>16.638614256868252</v>
      </c>
      <c r="E76" s="9">
        <v>16.503945235319208</v>
      </c>
      <c r="F76" s="9">
        <v>16.425339499235129</v>
      </c>
      <c r="G76" s="9">
        <v>16.979628114700532</v>
      </c>
      <c r="H76" s="9">
        <v>16.524286563005759</v>
      </c>
      <c r="I76" s="9">
        <v>15</v>
      </c>
    </row>
    <row r="77" spans="1:9">
      <c r="A77" s="44" t="s">
        <v>33</v>
      </c>
      <c r="B77" s="9">
        <v>10.803756864294863</v>
      </c>
      <c r="C77" s="9">
        <v>74.509842253056974</v>
      </c>
      <c r="D77" s="9">
        <v>27.988132591023412</v>
      </c>
      <c r="E77" s="9">
        <v>106.12801869864204</v>
      </c>
      <c r="F77" s="9">
        <v>102.2850686997824</v>
      </c>
      <c r="G77" s="9">
        <v>23.687629345199511</v>
      </c>
      <c r="H77" s="9">
        <v>113.59678774097064</v>
      </c>
      <c r="I77" s="9">
        <v>114.6</v>
      </c>
    </row>
    <row r="78" spans="1:9" ht="15.75">
      <c r="A78" s="113" t="s">
        <v>85</v>
      </c>
      <c r="B78" s="9">
        <v>329.57144623922636</v>
      </c>
      <c r="C78" s="9">
        <v>250.56308271905067</v>
      </c>
      <c r="D78" s="9">
        <v>288.47610678464298</v>
      </c>
      <c r="E78" s="9">
        <v>210.28867968711359</v>
      </c>
      <c r="F78" s="9">
        <v>187.93148180293696</v>
      </c>
      <c r="G78" s="9">
        <v>319.15412104483414</v>
      </c>
      <c r="H78" s="9">
        <v>423.91985741503282</v>
      </c>
      <c r="I78" s="9">
        <v>456.20000000000005</v>
      </c>
    </row>
    <row r="79" spans="1:9" s="25" customFormat="1" ht="15.75">
      <c r="A79" s="41" t="s">
        <v>26</v>
      </c>
      <c r="B79" s="9">
        <v>152.27610990832443</v>
      </c>
      <c r="C79" s="9">
        <v>130.02916998884305</v>
      </c>
      <c r="D79" s="9">
        <v>180.27001936580436</v>
      </c>
      <c r="E79" s="9">
        <v>175.5320268074347</v>
      </c>
      <c r="F79" s="9">
        <v>208.51648520132903</v>
      </c>
      <c r="G79" s="9">
        <v>153.44552814766408</v>
      </c>
      <c r="H79" s="9">
        <v>182.17175752361052</v>
      </c>
      <c r="I79" s="9">
        <v>170.70000000000002</v>
      </c>
    </row>
    <row r="80" spans="1:9">
      <c r="A80" s="41" t="s">
        <v>88</v>
      </c>
      <c r="B80" s="9">
        <v>40.144486032590379</v>
      </c>
      <c r="C80" s="9">
        <v>44.795272478974283</v>
      </c>
      <c r="D80" s="9">
        <v>39.117271928398864</v>
      </c>
      <c r="E80" s="9">
        <v>90.607752318408103</v>
      </c>
      <c r="F80" s="9">
        <v>173.10601303414686</v>
      </c>
      <c r="G80" s="9">
        <v>183.31709612722983</v>
      </c>
      <c r="H80" s="9">
        <v>36.260832155368448</v>
      </c>
      <c r="I80" s="9">
        <v>60.8</v>
      </c>
    </row>
    <row r="81" spans="1:9">
      <c r="A81" s="41" t="s">
        <v>272</v>
      </c>
      <c r="B81" s="9">
        <v>98.257325586850115</v>
      </c>
      <c r="C81" s="9">
        <v>79.089907518987019</v>
      </c>
      <c r="D81" s="9">
        <v>74.377911413152773</v>
      </c>
      <c r="E81" s="9">
        <v>73.448021179698713</v>
      </c>
      <c r="F81" s="9">
        <v>72.954105308291091</v>
      </c>
      <c r="G81" s="9">
        <v>80.076764689081529</v>
      </c>
      <c r="H81" s="9">
        <v>94.03232745375206</v>
      </c>
      <c r="I81" s="9">
        <v>81.099999999999994</v>
      </c>
    </row>
    <row r="82" spans="1:9">
      <c r="A82" s="41" t="s">
        <v>405</v>
      </c>
      <c r="B82" s="9">
        <v>5.1175690409817767</v>
      </c>
      <c r="C82" s="9">
        <v>9.1601305318600783</v>
      </c>
      <c r="D82" s="9">
        <v>6.1706119098319334</v>
      </c>
      <c r="E82" s="9">
        <v>8.5252167440721731</v>
      </c>
      <c r="F82" s="9">
        <v>4.6929541426386088</v>
      </c>
      <c r="G82" s="9">
        <v>5.6598760382335112</v>
      </c>
      <c r="H82" s="9">
        <v>5.1328539528404322</v>
      </c>
      <c r="I82" s="9">
        <v>6.5</v>
      </c>
    </row>
    <row r="83" spans="1:9">
      <c r="A83" s="41" t="s">
        <v>87</v>
      </c>
      <c r="B83" s="9">
        <v>88.02218750488656</v>
      </c>
      <c r="C83" s="9">
        <v>76.855729340484558</v>
      </c>
      <c r="D83" s="9">
        <v>62.146877091878764</v>
      </c>
      <c r="E83" s="9">
        <v>59.567219557940177</v>
      </c>
      <c r="F83" s="9">
        <v>59.835165318642261</v>
      </c>
      <c r="G83" s="9">
        <v>70.643637958692338</v>
      </c>
      <c r="H83" s="9">
        <v>70.063302808678017</v>
      </c>
      <c r="I83" s="9">
        <v>0</v>
      </c>
    </row>
    <row r="84" spans="1:9">
      <c r="A84" s="41" t="s">
        <v>406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19.399999999999999</v>
      </c>
    </row>
    <row r="85" spans="1:9">
      <c r="A85" s="41" t="s">
        <v>407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53.6</v>
      </c>
    </row>
    <row r="86" spans="1:9">
      <c r="A86" s="41" t="s">
        <v>408</v>
      </c>
      <c r="B86" s="9">
        <v>58.681458336591042</v>
      </c>
      <c r="C86" s="9">
        <v>55.519327735786085</v>
      </c>
      <c r="D86" s="9">
        <v>59.832897625691785</v>
      </c>
      <c r="E86" s="9">
        <v>51.916384018388229</v>
      </c>
      <c r="F86" s="9">
        <v>52.582418007291679</v>
      </c>
      <c r="G86" s="9">
        <v>52.82550969017943</v>
      </c>
      <c r="H86" s="9">
        <v>55.927724171839465</v>
      </c>
      <c r="I86" s="9">
        <v>61.5</v>
      </c>
    </row>
    <row r="87" spans="1:9" ht="15.75">
      <c r="A87" s="42" t="s">
        <v>428</v>
      </c>
      <c r="B87" s="9">
        <v>442.49913641022431</v>
      </c>
      <c r="C87" s="9">
        <v>395.44953759493507</v>
      </c>
      <c r="D87" s="9">
        <v>421.91558933475852</v>
      </c>
      <c r="E87" s="9">
        <v>459.59662062594208</v>
      </c>
      <c r="F87" s="9">
        <v>571.68714101233945</v>
      </c>
      <c r="G87" s="9">
        <v>545.9684126510806</v>
      </c>
      <c r="H87" s="9">
        <v>371.06713375535207</v>
      </c>
      <c r="I87" s="9">
        <v>453.6</v>
      </c>
    </row>
    <row r="88" spans="1:9">
      <c r="A88" s="41" t="s">
        <v>152</v>
      </c>
      <c r="B88" s="9">
        <v>291.58771157949508</v>
      </c>
      <c r="C88" s="9">
        <v>332.11058623439038</v>
      </c>
      <c r="D88" s="9">
        <v>286.27231681684583</v>
      </c>
      <c r="E88" s="9">
        <v>282.97161731285712</v>
      </c>
      <c r="F88" s="9">
        <v>251.7129949233435</v>
      </c>
      <c r="G88" s="9">
        <v>319.0493085256075</v>
      </c>
      <c r="H88" s="9">
        <v>443.52938766312252</v>
      </c>
      <c r="I88" s="9">
        <v>407.6</v>
      </c>
    </row>
    <row r="89" spans="1:9">
      <c r="A89" s="41" t="s">
        <v>202</v>
      </c>
      <c r="B89" s="9">
        <v>1.7058563469939263</v>
      </c>
      <c r="C89" s="9">
        <v>2.2341781785024604</v>
      </c>
      <c r="D89" s="9">
        <v>2.2037899677971167</v>
      </c>
      <c r="E89" s="9">
        <v>2.2952506618655848</v>
      </c>
      <c r="F89" s="9">
        <v>2.6664512174082997</v>
      </c>
      <c r="G89" s="9">
        <v>3.7732506921556679</v>
      </c>
      <c r="H89" s="9">
        <v>7.9630426320857151</v>
      </c>
      <c r="I89" s="9">
        <v>15.2</v>
      </c>
    </row>
    <row r="90" spans="1:9">
      <c r="A90" s="14" t="s">
        <v>80</v>
      </c>
      <c r="B90" s="9">
        <v>0</v>
      </c>
      <c r="C90" s="9">
        <v>0</v>
      </c>
      <c r="D90" s="9">
        <v>23.800931652208881</v>
      </c>
      <c r="E90" s="9">
        <v>19.673577101705014</v>
      </c>
      <c r="F90" s="9">
        <v>17.918552180983777</v>
      </c>
      <c r="G90" s="9">
        <v>36.998819286970907</v>
      </c>
      <c r="H90" s="9">
        <v>46.271485055210704</v>
      </c>
      <c r="I90" s="9">
        <v>45.9</v>
      </c>
    </row>
    <row r="91" spans="1:9">
      <c r="A91" s="14" t="s">
        <v>191</v>
      </c>
      <c r="B91" s="9">
        <v>0</v>
      </c>
      <c r="C91" s="9">
        <v>0</v>
      </c>
      <c r="D91" s="9">
        <v>0</v>
      </c>
      <c r="E91" s="9">
        <v>0</v>
      </c>
      <c r="F91" s="9">
        <v>53.43568239686234</v>
      </c>
      <c r="G91" s="9">
        <v>0.52406259613273243</v>
      </c>
      <c r="H91" s="9">
        <v>4.7118595456128478</v>
      </c>
      <c r="I91" s="9">
        <v>0</v>
      </c>
    </row>
    <row r="92" spans="1:9" s="25" customFormat="1" ht="15.75">
      <c r="A92" s="14" t="s">
        <v>192</v>
      </c>
      <c r="B92" s="9">
        <v>0</v>
      </c>
      <c r="C92" s="9">
        <v>0</v>
      </c>
      <c r="D92" s="9">
        <v>0</v>
      </c>
      <c r="E92" s="9">
        <v>0</v>
      </c>
      <c r="F92" s="9">
        <v>34.557207777611566</v>
      </c>
      <c r="G92" s="9">
        <v>4.7165633651945917</v>
      </c>
      <c r="H92" s="9">
        <v>0</v>
      </c>
      <c r="I92" s="9">
        <v>0</v>
      </c>
    </row>
    <row r="93" spans="1:9">
      <c r="A93" s="14" t="s">
        <v>91</v>
      </c>
      <c r="B93" s="9">
        <v>8.7567292479021521</v>
      </c>
      <c r="C93" s="9">
        <v>2.345887087427581</v>
      </c>
      <c r="D93" s="9">
        <v>4.297390437204383</v>
      </c>
      <c r="E93" s="9">
        <v>35.958927035894163</v>
      </c>
      <c r="F93" s="9">
        <v>7.5727214574395711</v>
      </c>
      <c r="G93" s="9">
        <v>0</v>
      </c>
      <c r="H93" s="9">
        <v>0</v>
      </c>
      <c r="I93" s="9">
        <v>0</v>
      </c>
    </row>
    <row r="94" spans="1:9">
      <c r="A94" s="14" t="s">
        <v>409</v>
      </c>
      <c r="B94" s="9">
        <v>212.20852956604435</v>
      </c>
      <c r="C94" s="9">
        <v>189.57001844593358</v>
      </c>
      <c r="D94" s="9">
        <v>168.58993253647964</v>
      </c>
      <c r="E94" s="9">
        <v>178.37376572212546</v>
      </c>
      <c r="F94" s="9">
        <v>176.09243839764414</v>
      </c>
      <c r="G94" s="9">
        <v>177.86684512744938</v>
      </c>
      <c r="H94" s="9">
        <v>190.31815295105812</v>
      </c>
      <c r="I94" s="9">
        <v>153.39999999999998</v>
      </c>
    </row>
    <row r="95" spans="1:9" s="25" customFormat="1" ht="15.75">
      <c r="A95" s="70" t="s">
        <v>27</v>
      </c>
      <c r="B95" s="9">
        <v>54.018784321474314</v>
      </c>
      <c r="C95" s="9">
        <v>47.699704111027486</v>
      </c>
      <c r="D95" s="9">
        <v>39.227461426788722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</row>
    <row r="96" spans="1:9">
      <c r="A96" s="33" t="s">
        <v>240</v>
      </c>
      <c r="B96" s="9" t="e">
        <v>#VALUE!</v>
      </c>
      <c r="C96" s="9" t="e">
        <v>#VALUE!</v>
      </c>
      <c r="D96" s="9" t="e">
        <v>#VALUE!</v>
      </c>
      <c r="E96" s="9" t="e">
        <v>#VALUE!</v>
      </c>
      <c r="F96" s="9" t="e">
        <v>#VALUE!</v>
      </c>
      <c r="G96" s="9" t="e">
        <v>#VALUE!</v>
      </c>
      <c r="H96" s="9" t="e">
        <v>#VALUE!</v>
      </c>
      <c r="I96" s="9" t="e">
        <v>#VALUE!</v>
      </c>
    </row>
    <row r="97" spans="1:9">
      <c r="A97" s="39" t="s">
        <v>241</v>
      </c>
      <c r="B97" s="9" t="e">
        <v>#VALUE!</v>
      </c>
      <c r="C97" s="9" t="e">
        <v>#VALUE!</v>
      </c>
      <c r="D97" s="9" t="e">
        <v>#VALUE!</v>
      </c>
      <c r="E97" s="9" t="e">
        <v>#VALUE!</v>
      </c>
      <c r="F97" s="9" t="e">
        <v>#VALUE!</v>
      </c>
      <c r="G97" s="9" t="e">
        <v>#VALUE!</v>
      </c>
      <c r="H97" s="9" t="e">
        <v>#VALUE!</v>
      </c>
      <c r="I97" s="9" t="e">
        <v>#VALUE!</v>
      </c>
    </row>
    <row r="98" spans="1:9" s="25" customFormat="1" ht="15.75">
      <c r="A98" s="39" t="s">
        <v>28</v>
      </c>
      <c r="B98" s="9">
        <v>25.36039769197636</v>
      </c>
      <c r="C98" s="9">
        <v>22.230072876099456</v>
      </c>
      <c r="D98" s="9">
        <v>21.927710179581336</v>
      </c>
      <c r="E98" s="9">
        <v>23.061804269220879</v>
      </c>
      <c r="F98" s="9">
        <v>27.304460466260995</v>
      </c>
      <c r="G98" s="9">
        <v>27.565692556581727</v>
      </c>
      <c r="H98" s="9">
        <v>34.972241001372588</v>
      </c>
      <c r="I98" s="9">
        <v>41.5</v>
      </c>
    </row>
    <row r="99" spans="1:9">
      <c r="A99" s="39" t="s">
        <v>71</v>
      </c>
      <c r="B99" s="9">
        <v>0</v>
      </c>
      <c r="C99" s="9">
        <v>0</v>
      </c>
      <c r="D99" s="9">
        <v>0</v>
      </c>
      <c r="E99" s="9">
        <v>49.511835705957616</v>
      </c>
      <c r="F99" s="9">
        <v>45.969618988119095</v>
      </c>
      <c r="G99" s="9">
        <v>43.497195479016796</v>
      </c>
      <c r="H99" s="9">
        <v>43.738348390797533</v>
      </c>
      <c r="I99" s="9">
        <v>40.700000000000003</v>
      </c>
    </row>
    <row r="100" spans="1:9" s="25" customFormat="1" ht="15.75">
      <c r="A100" s="33" t="s">
        <v>29</v>
      </c>
      <c r="B100" s="9">
        <v>0.90979005173009375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</row>
    <row r="101" spans="1:9" s="25" customFormat="1" ht="15.75">
      <c r="A101" s="25" t="s">
        <v>410</v>
      </c>
      <c r="B101" s="9">
        <v>292.49750163122508</v>
      </c>
      <c r="C101" s="9">
        <v>259.49979543306057</v>
      </c>
      <c r="D101" s="9">
        <v>229.74510414284967</v>
      </c>
      <c r="E101" s="9">
        <v>250.94740569730391</v>
      </c>
      <c r="F101" s="9">
        <v>249.36651785202423</v>
      </c>
      <c r="G101" s="9">
        <v>248.92973316304793</v>
      </c>
      <c r="H101" s="9">
        <v>269.0287423432282</v>
      </c>
      <c r="I101" s="9">
        <v>235.6</v>
      </c>
    </row>
    <row r="102" spans="1:9">
      <c r="A102" s="33" t="s">
        <v>9</v>
      </c>
      <c r="B102" s="9">
        <v>22.403580023853557</v>
      </c>
      <c r="C102" s="9">
        <v>21.001274877923105</v>
      </c>
      <c r="D102" s="9">
        <v>23.911121150598742</v>
      </c>
      <c r="E102" s="9">
        <v>24.591971377131266</v>
      </c>
      <c r="F102" s="9">
        <v>25.384615589727016</v>
      </c>
      <c r="G102" s="9">
        <v>26.30794232586317</v>
      </c>
      <c r="H102" s="9">
        <v>23.708848052772826</v>
      </c>
      <c r="I102" s="9">
        <v>28.1</v>
      </c>
    </row>
    <row r="103" spans="1:9" s="25" customFormat="1" ht="15.75">
      <c r="A103" s="33" t="s">
        <v>411</v>
      </c>
      <c r="B103" s="9">
        <v>0</v>
      </c>
      <c r="C103" s="9">
        <v>0</v>
      </c>
      <c r="D103" s="9">
        <v>0</v>
      </c>
      <c r="E103" s="9">
        <v>0</v>
      </c>
      <c r="F103" s="9">
        <v>1.4932126817486477</v>
      </c>
      <c r="G103" s="9">
        <v>12.996752384091764</v>
      </c>
      <c r="H103" s="9">
        <v>265.22340360149963</v>
      </c>
      <c r="I103" s="9">
        <v>149.5</v>
      </c>
    </row>
    <row r="104" spans="1:9">
      <c r="A104" s="33" t="s">
        <v>412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350.8</v>
      </c>
    </row>
    <row r="105" spans="1:9" ht="15.75">
      <c r="A105" s="25" t="s">
        <v>230</v>
      </c>
      <c r="B105" s="9">
        <v>22.403580023853557</v>
      </c>
      <c r="C105" s="9">
        <v>21.001274877923105</v>
      </c>
      <c r="D105" s="9">
        <v>23.911121150598742</v>
      </c>
      <c r="E105" s="9">
        <v>24.591971377131266</v>
      </c>
      <c r="F105" s="9">
        <v>26.877828271475661</v>
      </c>
      <c r="G105" s="9">
        <v>39.304694709954937</v>
      </c>
      <c r="H105" s="9">
        <v>288.93225165427248</v>
      </c>
      <c r="I105" s="9">
        <v>528.4</v>
      </c>
    </row>
    <row r="106" spans="1:9">
      <c r="A106" s="33" t="s">
        <v>86</v>
      </c>
      <c r="B106" s="9">
        <v>13.760574532417666</v>
      </c>
      <c r="C106" s="9">
        <v>13.963613615640364</v>
      </c>
      <c r="D106" s="9">
        <v>13.443118803562426</v>
      </c>
      <c r="E106" s="9">
        <v>15.738861681364011</v>
      </c>
      <c r="F106" s="9">
        <v>12.585649746167176</v>
      </c>
      <c r="G106" s="9">
        <v>15.721877883981975</v>
      </c>
      <c r="H106" s="9">
        <v>15.961936369409788</v>
      </c>
      <c r="I106" s="9">
        <v>18.600000000000001</v>
      </c>
    </row>
    <row r="107" spans="1:9">
      <c r="A107" s="33" t="s">
        <v>225</v>
      </c>
      <c r="B107" s="9">
        <v>13.078231993620095</v>
      </c>
      <c r="C107" s="9">
        <v>5.3620276284058992</v>
      </c>
      <c r="D107" s="9">
        <v>4.8483379291536632</v>
      </c>
      <c r="E107" s="9">
        <v>5.4648825282513931</v>
      </c>
      <c r="F107" s="9">
        <v>34.237233631522571</v>
      </c>
      <c r="G107" s="9">
        <v>11.63418963414666</v>
      </c>
      <c r="H107" s="9">
        <v>11.622928318275868</v>
      </c>
      <c r="I107" s="9">
        <v>12.7</v>
      </c>
    </row>
    <row r="108" spans="1:9" ht="15.75">
      <c r="A108" s="25" t="s">
        <v>413</v>
      </c>
      <c r="B108" s="9">
        <v>26.838806526037761</v>
      </c>
      <c r="C108" s="9">
        <v>19.325641244046263</v>
      </c>
      <c r="D108" s="9">
        <v>18.291456732716092</v>
      </c>
      <c r="E108" s="9">
        <v>21.203744209615401</v>
      </c>
      <c r="F108" s="9">
        <v>46.822883377689756</v>
      </c>
      <c r="G108" s="9">
        <v>27.356067518128636</v>
      </c>
      <c r="H108" s="9">
        <v>27.584864687685656</v>
      </c>
      <c r="I108" s="9">
        <v>31.3</v>
      </c>
    </row>
    <row r="109" spans="1:9">
      <c r="A109" s="33" t="s">
        <v>5</v>
      </c>
      <c r="B109" s="9">
        <v>255.65100453615634</v>
      </c>
      <c r="C109" s="9">
        <v>231.01402365715421</v>
      </c>
      <c r="D109" s="9">
        <v>220.37899677971194</v>
      </c>
      <c r="E109" s="9">
        <v>199.68680758230587</v>
      </c>
      <c r="F109" s="9">
        <v>193.58435838384258</v>
      </c>
      <c r="G109" s="9">
        <v>193.1694729345252</v>
      </c>
      <c r="H109" s="9">
        <v>192.80724397189272</v>
      </c>
      <c r="I109" s="9">
        <v>0</v>
      </c>
    </row>
    <row r="110" spans="1:9" ht="15.75">
      <c r="A110" s="118" t="s">
        <v>38</v>
      </c>
      <c r="B110" s="9">
        <v>255.65100453615634</v>
      </c>
      <c r="C110" s="9">
        <v>231.01402365715421</v>
      </c>
      <c r="D110" s="9">
        <v>220.37899677971194</v>
      </c>
      <c r="E110" s="9">
        <v>199.68680758230587</v>
      </c>
      <c r="F110" s="9">
        <v>193.58435838384258</v>
      </c>
      <c r="G110" s="9">
        <v>193.1694729345252</v>
      </c>
      <c r="H110" s="9">
        <v>192.80724397189272</v>
      </c>
      <c r="I110" s="9">
        <v>0</v>
      </c>
    </row>
    <row r="111" spans="1:9" ht="15.75">
      <c r="A111" s="119" t="s">
        <v>89</v>
      </c>
      <c r="B111" s="9">
        <v>123.95889454822526</v>
      </c>
      <c r="C111" s="9">
        <v>122.54467309085983</v>
      </c>
      <c r="D111" s="9">
        <v>123.85299619019811</v>
      </c>
      <c r="E111" s="9">
        <v>123.72494043961153</v>
      </c>
      <c r="F111" s="9">
        <v>120.20362088076617</v>
      </c>
      <c r="G111" s="9">
        <v>118.22852168754446</v>
      </c>
      <c r="H111" s="9">
        <v>124.02433777887039</v>
      </c>
      <c r="I111" s="9">
        <v>132.4</v>
      </c>
    </row>
    <row r="112" spans="1:9">
      <c r="A112" s="1" t="s">
        <v>49</v>
      </c>
      <c r="B112" s="9">
        <v>38092.454570913142</v>
      </c>
      <c r="C112" s="9">
        <v>38027.072095533455</v>
      </c>
      <c r="D112" s="9">
        <v>39781.381831404557</v>
      </c>
      <c r="E112" s="9">
        <v>40023.706660407544</v>
      </c>
      <c r="F112" s="9">
        <v>39496.755328836094</v>
      </c>
      <c r="G112" s="9">
        <v>40766.410103088347</v>
      </c>
      <c r="H112" s="9">
        <v>43434.087230860641</v>
      </c>
      <c r="I112" s="9">
        <v>42917.500000000007</v>
      </c>
    </row>
  </sheetData>
  <hyperlinks>
    <hyperlink ref="A1" location="Contents!A1" display="Contents" xr:uid="{00000000-0004-0000-0400-000000000000}"/>
  </hyperlinks>
  <pageMargins left="0.7" right="0.7" top="0.75" bottom="0.75" header="0.3" footer="0.3"/>
  <pageSetup paperSize="9" scale="52" orientation="portrait" r:id="rId1"/>
  <rowBreaks count="2" manualBreakCount="2">
    <brk id="29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286"/>
  <sheetViews>
    <sheetView zoomScale="80" zoomScaleNormal="80" workbookViewId="0">
      <pane ySplit="5" topLeftCell="A6" activePane="bottomLeft" state="frozen"/>
      <selection pane="bottomLeft" activeCell="J17" sqref="J17"/>
    </sheetView>
  </sheetViews>
  <sheetFormatPr defaultRowHeight="15"/>
  <cols>
    <col min="1" max="1" width="59.44140625" style="4" bestFit="1" customWidth="1"/>
    <col min="2" max="2" width="9.44140625" style="131" customWidth="1"/>
    <col min="3" max="3" width="10" style="131" bestFit="1" customWidth="1"/>
    <col min="4" max="4" width="18.44140625" style="4" customWidth="1"/>
    <col min="5" max="5" width="17.77734375" style="4" bestFit="1" customWidth="1"/>
    <col min="6" max="6" width="42.77734375" style="65" bestFit="1" customWidth="1"/>
    <col min="7" max="9" width="8.88671875" style="4"/>
    <col min="10" max="10" width="10.6640625" style="4" bestFit="1" customWidth="1"/>
    <col min="11" max="11" width="10.77734375" style="4" bestFit="1" customWidth="1"/>
    <col min="12" max="16384" width="8.88671875" style="4"/>
  </cols>
  <sheetData>
    <row r="1" spans="1:14" ht="18">
      <c r="A1" s="6" t="s">
        <v>0</v>
      </c>
      <c r="D1" s="14"/>
      <c r="E1" s="14"/>
      <c r="G1" s="14"/>
      <c r="H1" s="14"/>
      <c r="I1" s="14"/>
      <c r="J1" s="14"/>
      <c r="K1" s="14"/>
      <c r="L1" s="14"/>
      <c r="M1" s="14"/>
      <c r="N1" s="14"/>
    </row>
    <row r="2" spans="1:14" ht="25.5">
      <c r="A2" s="110" t="s">
        <v>456</v>
      </c>
      <c r="D2" s="14"/>
      <c r="E2" s="14"/>
      <c r="G2" s="14"/>
      <c r="H2" s="14"/>
      <c r="I2" s="14"/>
      <c r="J2" s="14"/>
      <c r="K2" s="14"/>
      <c r="L2" s="14"/>
      <c r="M2" s="14"/>
      <c r="N2" s="14"/>
    </row>
    <row r="3" spans="1:14" ht="20.25">
      <c r="A3" s="5" t="s">
        <v>445</v>
      </c>
      <c r="D3" s="14"/>
      <c r="E3" s="14"/>
      <c r="G3" s="14"/>
      <c r="H3" s="14"/>
      <c r="I3" s="14"/>
      <c r="J3" s="14"/>
      <c r="K3" s="14"/>
      <c r="L3" s="14"/>
      <c r="M3" s="14"/>
      <c r="N3" s="14"/>
    </row>
    <row r="4" spans="1:14">
      <c r="A4" s="14" t="s">
        <v>458</v>
      </c>
      <c r="D4" s="14"/>
      <c r="E4" s="14"/>
    </row>
    <row r="5" spans="1:14" s="16" customFormat="1" ht="31.5">
      <c r="A5" s="87"/>
      <c r="B5" s="132" t="s">
        <v>448</v>
      </c>
      <c r="C5" s="132" t="s">
        <v>449</v>
      </c>
      <c r="D5" s="51" t="s">
        <v>440</v>
      </c>
      <c r="E5" s="51" t="s">
        <v>441</v>
      </c>
      <c r="F5" s="111" t="s">
        <v>194</v>
      </c>
    </row>
    <row r="6" spans="1:14" s="73" customFormat="1">
      <c r="A6" s="1" t="s">
        <v>170</v>
      </c>
      <c r="B6" s="134">
        <v>0</v>
      </c>
      <c r="C6" s="134">
        <v>0</v>
      </c>
      <c r="D6" s="80">
        <v>0</v>
      </c>
      <c r="E6" s="128" t="s">
        <v>72</v>
      </c>
      <c r="F6" s="1" t="s">
        <v>388</v>
      </c>
      <c r="G6" s="72"/>
      <c r="H6" s="72"/>
      <c r="I6" s="72"/>
      <c r="J6" s="72"/>
      <c r="K6" s="72"/>
      <c r="L6" s="72"/>
      <c r="M6" s="72"/>
      <c r="N6" s="72"/>
    </row>
    <row r="7" spans="1:14" s="73" customFormat="1">
      <c r="A7" s="1" t="s">
        <v>174</v>
      </c>
      <c r="B7" s="134">
        <v>0</v>
      </c>
      <c r="C7" s="134">
        <v>0</v>
      </c>
      <c r="D7" s="80">
        <v>0</v>
      </c>
      <c r="E7" s="128" t="s">
        <v>72</v>
      </c>
      <c r="F7" s="1" t="s">
        <v>209</v>
      </c>
      <c r="G7" s="72"/>
      <c r="H7" s="72"/>
      <c r="I7" s="72"/>
      <c r="J7" s="72"/>
      <c r="K7" s="72"/>
      <c r="L7" s="72"/>
      <c r="M7" s="72"/>
      <c r="N7" s="72"/>
    </row>
    <row r="8" spans="1:14" s="73" customFormat="1">
      <c r="A8" s="1" t="s">
        <v>419</v>
      </c>
      <c r="B8" s="136">
        <v>0</v>
      </c>
      <c r="C8" s="136">
        <v>1.5</v>
      </c>
      <c r="D8" s="82">
        <v>1.5</v>
      </c>
      <c r="E8" s="128" t="s">
        <v>72</v>
      </c>
      <c r="F8" s="1" t="s">
        <v>387</v>
      </c>
      <c r="G8" s="72"/>
      <c r="H8" s="72"/>
      <c r="I8" s="72"/>
      <c r="J8" s="72"/>
      <c r="K8" s="72"/>
      <c r="L8" s="72"/>
      <c r="M8" s="72"/>
      <c r="N8" s="72"/>
    </row>
    <row r="9" spans="1:14" s="73" customFormat="1" ht="15.75">
      <c r="A9" s="2" t="s">
        <v>426</v>
      </c>
      <c r="B9" s="134">
        <v>0</v>
      </c>
      <c r="C9" s="134">
        <v>2.7</v>
      </c>
      <c r="D9" s="80">
        <v>2.7</v>
      </c>
      <c r="E9" s="138" t="s">
        <v>72</v>
      </c>
      <c r="F9" s="2" t="s">
        <v>388</v>
      </c>
      <c r="G9" s="74"/>
      <c r="H9" s="74"/>
      <c r="I9" s="74"/>
      <c r="J9" s="74"/>
      <c r="K9" s="74"/>
      <c r="L9" s="74"/>
      <c r="M9" s="74"/>
      <c r="N9" s="74"/>
    </row>
    <row r="10" spans="1:14" s="73" customFormat="1">
      <c r="A10" s="1" t="s">
        <v>423</v>
      </c>
      <c r="B10" s="134">
        <v>0</v>
      </c>
      <c r="C10" s="134">
        <v>3</v>
      </c>
      <c r="D10" s="80">
        <v>3</v>
      </c>
      <c r="E10" s="128" t="s">
        <v>72</v>
      </c>
      <c r="F10" s="1" t="s">
        <v>76</v>
      </c>
      <c r="G10" s="72"/>
      <c r="H10" s="72"/>
      <c r="I10" s="72"/>
      <c r="J10" s="72"/>
      <c r="K10" s="72"/>
      <c r="L10" s="72"/>
      <c r="M10" s="72"/>
      <c r="N10" s="72"/>
    </row>
    <row r="11" spans="1:14" s="73" customFormat="1">
      <c r="A11" s="1" t="s">
        <v>432</v>
      </c>
      <c r="B11" s="135">
        <v>0</v>
      </c>
      <c r="C11" s="135">
        <v>3.1</v>
      </c>
      <c r="D11" s="14">
        <v>3.1</v>
      </c>
      <c r="E11" s="128" t="s">
        <v>72</v>
      </c>
      <c r="F11" s="1" t="s">
        <v>221</v>
      </c>
      <c r="G11" s="75"/>
      <c r="H11" s="15"/>
      <c r="I11" s="15"/>
      <c r="J11" s="15"/>
      <c r="K11" s="15"/>
      <c r="L11" s="15"/>
      <c r="M11" s="15"/>
      <c r="N11" s="15"/>
    </row>
    <row r="12" spans="1:14" s="73" customFormat="1">
      <c r="A12" s="1" t="s">
        <v>427</v>
      </c>
      <c r="B12" s="134">
        <v>0</v>
      </c>
      <c r="C12" s="134">
        <v>3.2</v>
      </c>
      <c r="D12" s="80">
        <v>3.2</v>
      </c>
      <c r="E12" s="128" t="s">
        <v>72</v>
      </c>
      <c r="F12" s="1" t="s">
        <v>388</v>
      </c>
      <c r="G12" s="72"/>
      <c r="H12" s="13"/>
      <c r="I12" s="13"/>
      <c r="J12" s="13"/>
      <c r="K12" s="13"/>
      <c r="L12" s="13"/>
      <c r="M12" s="13"/>
      <c r="N12" s="13"/>
    </row>
    <row r="13" spans="1:14" s="73" customFormat="1">
      <c r="A13" s="1" t="s">
        <v>433</v>
      </c>
      <c r="B13" s="135">
        <v>0</v>
      </c>
      <c r="C13" s="135">
        <v>6.1</v>
      </c>
      <c r="D13" s="14">
        <v>6.1</v>
      </c>
      <c r="E13" s="128" t="s">
        <v>72</v>
      </c>
      <c r="F13" s="1" t="s">
        <v>221</v>
      </c>
      <c r="G13" s="72"/>
      <c r="H13" s="13"/>
      <c r="I13" s="72"/>
      <c r="J13" s="72"/>
      <c r="K13" s="72"/>
      <c r="L13" s="72"/>
      <c r="M13" s="72"/>
      <c r="N13" s="13"/>
    </row>
    <row r="14" spans="1:14" s="73" customFormat="1">
      <c r="A14" s="1" t="s">
        <v>421</v>
      </c>
      <c r="B14" s="134">
        <v>0</v>
      </c>
      <c r="C14" s="134">
        <v>10.5</v>
      </c>
      <c r="D14" s="80">
        <v>10.5</v>
      </c>
      <c r="E14" s="128" t="s">
        <v>72</v>
      </c>
      <c r="F14" s="1" t="s">
        <v>209</v>
      </c>
      <c r="G14" s="72"/>
      <c r="H14" s="72"/>
      <c r="I14" s="72"/>
      <c r="J14" s="72"/>
      <c r="K14" s="72"/>
      <c r="L14" s="72"/>
      <c r="M14" s="72"/>
      <c r="N14" s="72"/>
    </row>
    <row r="15" spans="1:14" s="73" customFormat="1">
      <c r="A15" s="1" t="s">
        <v>424</v>
      </c>
      <c r="B15" s="134">
        <v>0</v>
      </c>
      <c r="C15" s="134">
        <v>14.5</v>
      </c>
      <c r="D15" s="80">
        <v>14.5</v>
      </c>
      <c r="E15" s="128" t="s">
        <v>72</v>
      </c>
      <c r="F15" s="1" t="s">
        <v>388</v>
      </c>
      <c r="G15" s="72"/>
      <c r="H15" s="12"/>
      <c r="I15" s="72"/>
      <c r="J15" s="72"/>
      <c r="K15" s="72"/>
      <c r="L15" s="72"/>
      <c r="M15" s="72"/>
      <c r="N15" s="12"/>
    </row>
    <row r="16" spans="1:14" s="73" customFormat="1">
      <c r="A16" s="1" t="s">
        <v>417</v>
      </c>
      <c r="B16" s="133">
        <v>0</v>
      </c>
      <c r="C16" s="133">
        <v>15</v>
      </c>
      <c r="D16" s="79">
        <v>15</v>
      </c>
      <c r="E16" s="128" t="s">
        <v>72</v>
      </c>
      <c r="F16" s="1" t="s">
        <v>387</v>
      </c>
      <c r="G16" s="72"/>
      <c r="H16" s="72"/>
      <c r="I16" s="72"/>
      <c r="J16" s="72"/>
      <c r="K16" s="72"/>
      <c r="L16" s="72"/>
      <c r="M16" s="72"/>
      <c r="N16" s="72"/>
    </row>
    <row r="17" spans="1:14" s="73" customFormat="1">
      <c r="A17" s="1" t="s">
        <v>417</v>
      </c>
      <c r="B17" s="134">
        <v>0</v>
      </c>
      <c r="C17" s="134">
        <v>25</v>
      </c>
      <c r="D17" s="80">
        <v>25</v>
      </c>
      <c r="E17" s="128" t="s">
        <v>72</v>
      </c>
      <c r="F17" s="1" t="s">
        <v>388</v>
      </c>
      <c r="G17" s="72"/>
      <c r="H17" s="72"/>
      <c r="I17" s="72"/>
      <c r="J17" s="72"/>
      <c r="K17" s="72"/>
      <c r="L17" s="72"/>
      <c r="M17" s="72"/>
      <c r="N17" s="72"/>
    </row>
    <row r="18" spans="1:14" s="73" customFormat="1">
      <c r="A18" s="1" t="s">
        <v>417</v>
      </c>
      <c r="B18" s="134">
        <v>0</v>
      </c>
      <c r="C18" s="134">
        <v>68</v>
      </c>
      <c r="D18" s="80">
        <v>68</v>
      </c>
      <c r="E18" s="128" t="s">
        <v>72</v>
      </c>
      <c r="F18" s="1" t="s">
        <v>188</v>
      </c>
      <c r="G18" s="72"/>
      <c r="H18" s="12"/>
      <c r="I18" s="72"/>
      <c r="J18" s="72"/>
      <c r="K18" s="72"/>
      <c r="L18" s="72"/>
      <c r="M18" s="72"/>
      <c r="N18" s="12"/>
    </row>
    <row r="19" spans="1:14" s="73" customFormat="1">
      <c r="A19" s="1" t="s">
        <v>417</v>
      </c>
      <c r="B19" s="134">
        <v>0</v>
      </c>
      <c r="C19" s="134">
        <v>72</v>
      </c>
      <c r="D19" s="80">
        <v>72</v>
      </c>
      <c r="E19" s="128" t="s">
        <v>72</v>
      </c>
      <c r="F19" s="1" t="s">
        <v>4</v>
      </c>
      <c r="G19" s="72"/>
      <c r="H19" s="72"/>
      <c r="I19" s="72"/>
      <c r="J19" s="72"/>
      <c r="K19" s="72"/>
      <c r="L19" s="72"/>
      <c r="M19" s="72"/>
      <c r="N19" s="72"/>
    </row>
    <row r="20" spans="1:14" s="73" customFormat="1" ht="15.75">
      <c r="A20" s="1" t="s">
        <v>417</v>
      </c>
      <c r="B20" s="134">
        <v>0</v>
      </c>
      <c r="C20" s="134">
        <v>230</v>
      </c>
      <c r="D20" s="80">
        <v>230</v>
      </c>
      <c r="E20" s="128" t="s">
        <v>72</v>
      </c>
      <c r="F20" s="1" t="s">
        <v>209</v>
      </c>
      <c r="G20" s="10"/>
      <c r="H20" s="10"/>
      <c r="I20" s="10"/>
      <c r="J20" s="10"/>
      <c r="K20" s="10"/>
      <c r="L20" s="10"/>
      <c r="M20" s="10"/>
      <c r="N20" s="10"/>
    </row>
    <row r="21" spans="1:14" s="73" customFormat="1">
      <c r="A21" s="1" t="s">
        <v>417</v>
      </c>
      <c r="B21" s="133">
        <v>0</v>
      </c>
      <c r="C21" s="133">
        <v>309</v>
      </c>
      <c r="D21" s="79">
        <v>309</v>
      </c>
      <c r="E21" s="128" t="s">
        <v>72</v>
      </c>
      <c r="F21" s="1" t="s">
        <v>242</v>
      </c>
      <c r="G21" s="72"/>
      <c r="H21" s="72"/>
      <c r="I21" s="72"/>
      <c r="J21" s="72"/>
      <c r="K21" s="72"/>
      <c r="L21" s="72"/>
      <c r="M21" s="72"/>
      <c r="N21" s="72"/>
    </row>
    <row r="22" spans="1:14" s="73" customFormat="1" ht="18">
      <c r="A22" s="1" t="s">
        <v>415</v>
      </c>
      <c r="B22" s="133">
        <v>0</v>
      </c>
      <c r="C22" s="133">
        <v>869</v>
      </c>
      <c r="D22" s="79">
        <v>869</v>
      </c>
      <c r="E22" s="128" t="s">
        <v>72</v>
      </c>
      <c r="F22" s="1" t="s">
        <v>75</v>
      </c>
      <c r="G22" s="76"/>
      <c r="H22" s="76"/>
      <c r="I22" s="76"/>
      <c r="J22" s="76"/>
      <c r="K22" s="76"/>
      <c r="L22" s="76"/>
      <c r="M22" s="76"/>
      <c r="N22" s="76"/>
    </row>
    <row r="23" spans="1:14" s="73" customFormat="1">
      <c r="A23" s="1" t="s">
        <v>121</v>
      </c>
      <c r="B23" s="135">
        <v>1</v>
      </c>
      <c r="C23" s="135">
        <v>34.9</v>
      </c>
      <c r="D23" s="14">
        <v>33.9</v>
      </c>
      <c r="E23" s="126">
        <v>33.9</v>
      </c>
      <c r="F23" s="1" t="s">
        <v>390</v>
      </c>
      <c r="G23" s="72"/>
      <c r="H23" s="72"/>
      <c r="I23" s="72"/>
      <c r="J23" s="72"/>
      <c r="K23" s="72"/>
      <c r="L23" s="72"/>
      <c r="M23" s="72"/>
      <c r="N23" s="72"/>
    </row>
    <row r="24" spans="1:14" s="73" customFormat="1">
      <c r="A24" s="1" t="s">
        <v>277</v>
      </c>
      <c r="B24" s="133">
        <v>2</v>
      </c>
      <c r="C24" s="133">
        <v>16.7</v>
      </c>
      <c r="D24" s="79">
        <v>14.7</v>
      </c>
      <c r="E24" s="120">
        <v>7.35</v>
      </c>
      <c r="F24" s="1" t="s">
        <v>242</v>
      </c>
      <c r="G24" s="72"/>
      <c r="H24" s="72"/>
      <c r="I24" s="72"/>
      <c r="J24" s="72"/>
      <c r="K24" s="72"/>
      <c r="L24" s="72"/>
      <c r="M24" s="72"/>
      <c r="N24" s="72"/>
    </row>
    <row r="25" spans="1:14" s="73" customFormat="1">
      <c r="A25" s="1" t="s">
        <v>213</v>
      </c>
      <c r="B25" s="134">
        <v>3.6</v>
      </c>
      <c r="C25" s="134">
        <v>22.1</v>
      </c>
      <c r="D25" s="80">
        <v>18.5</v>
      </c>
      <c r="E25" s="121">
        <v>5.1388888888888884</v>
      </c>
      <c r="F25" s="1" t="s">
        <v>388</v>
      </c>
      <c r="G25" s="72"/>
      <c r="H25" s="12"/>
      <c r="I25" s="72"/>
      <c r="J25" s="72"/>
      <c r="K25" s="72"/>
      <c r="L25" s="72"/>
      <c r="M25" s="72"/>
      <c r="N25" s="12"/>
    </row>
    <row r="26" spans="1:14" s="73" customFormat="1">
      <c r="A26" s="1" t="s">
        <v>246</v>
      </c>
      <c r="B26" s="135">
        <v>21</v>
      </c>
      <c r="C26" s="135">
        <v>68</v>
      </c>
      <c r="D26" s="14">
        <v>47</v>
      </c>
      <c r="E26" s="126">
        <v>2.2380952380952381</v>
      </c>
      <c r="F26" s="1" t="s">
        <v>221</v>
      </c>
      <c r="G26" s="13"/>
      <c r="H26" s="13"/>
      <c r="I26" s="13"/>
      <c r="J26" s="13"/>
      <c r="K26" s="13"/>
      <c r="L26" s="13"/>
      <c r="M26" s="13"/>
      <c r="N26" s="13"/>
    </row>
    <row r="27" spans="1:14" s="73" customFormat="1">
      <c r="A27" s="1" t="s">
        <v>359</v>
      </c>
      <c r="B27" s="134">
        <v>196.2</v>
      </c>
      <c r="C27" s="134">
        <v>629</v>
      </c>
      <c r="D27" s="80">
        <v>432.8</v>
      </c>
      <c r="E27" s="121">
        <v>2.2059123343527016</v>
      </c>
      <c r="F27" s="1" t="s">
        <v>188</v>
      </c>
      <c r="G27" s="13"/>
      <c r="H27" s="13"/>
      <c r="I27" s="13"/>
      <c r="J27" s="13"/>
      <c r="K27" s="13"/>
      <c r="L27" s="13"/>
      <c r="M27" s="13"/>
      <c r="N27" s="13"/>
    </row>
    <row r="28" spans="1:14" s="73" customFormat="1">
      <c r="A28" s="1" t="s">
        <v>372</v>
      </c>
      <c r="B28" s="134">
        <v>0.6</v>
      </c>
      <c r="C28" s="134">
        <v>1.5</v>
      </c>
      <c r="D28" s="80">
        <v>0.9</v>
      </c>
      <c r="E28" s="121">
        <v>1.5</v>
      </c>
      <c r="F28" s="1" t="s">
        <v>388</v>
      </c>
      <c r="G28" s="13"/>
      <c r="H28" s="12"/>
      <c r="I28" s="13"/>
      <c r="J28" s="13"/>
      <c r="K28" s="13"/>
      <c r="L28" s="13"/>
      <c r="M28" s="13"/>
      <c r="N28" s="12"/>
    </row>
    <row r="29" spans="1:14" s="73" customFormat="1">
      <c r="A29" s="1" t="s">
        <v>269</v>
      </c>
      <c r="B29" s="135">
        <v>0.2</v>
      </c>
      <c r="C29" s="135">
        <v>0.5</v>
      </c>
      <c r="D29" s="14">
        <v>0.3</v>
      </c>
      <c r="E29" s="126">
        <v>1.4999999999999998</v>
      </c>
      <c r="F29" s="1" t="s">
        <v>390</v>
      </c>
      <c r="G29" s="72"/>
      <c r="H29" s="12"/>
      <c r="I29" s="72"/>
      <c r="J29" s="72"/>
      <c r="K29" s="72"/>
      <c r="L29" s="72"/>
      <c r="M29" s="72"/>
      <c r="N29" s="12"/>
    </row>
    <row r="30" spans="1:14" s="73" customFormat="1" ht="15.75">
      <c r="A30" s="1" t="s">
        <v>175</v>
      </c>
      <c r="B30" s="134">
        <v>0.2</v>
      </c>
      <c r="C30" s="134">
        <v>0.5</v>
      </c>
      <c r="D30" s="80">
        <v>0.3</v>
      </c>
      <c r="E30" s="121">
        <v>1.4999999999999998</v>
      </c>
      <c r="F30" s="1" t="s">
        <v>209</v>
      </c>
      <c r="G30" s="11"/>
      <c r="H30" s="11"/>
      <c r="I30" s="11"/>
      <c r="J30" s="11"/>
      <c r="K30" s="11"/>
      <c r="L30" s="11"/>
      <c r="M30" s="11"/>
      <c r="N30" s="11"/>
    </row>
    <row r="31" spans="1:14" s="73" customFormat="1">
      <c r="A31" s="1" t="s">
        <v>416</v>
      </c>
      <c r="B31" s="133">
        <v>34.200000000000003</v>
      </c>
      <c r="C31" s="133">
        <v>84.2</v>
      </c>
      <c r="D31" s="79">
        <v>50</v>
      </c>
      <c r="E31" s="120">
        <v>1.4619883040935671</v>
      </c>
      <c r="F31" s="1" t="s">
        <v>75</v>
      </c>
      <c r="G31" s="3"/>
      <c r="H31" s="3"/>
      <c r="I31" s="13"/>
      <c r="J31" s="13"/>
      <c r="K31" s="3"/>
      <c r="L31" s="3"/>
      <c r="M31" s="3"/>
      <c r="N31" s="3"/>
    </row>
    <row r="32" spans="1:14" s="73" customFormat="1">
      <c r="A32" s="1" t="s">
        <v>367</v>
      </c>
      <c r="B32" s="134">
        <v>16.5</v>
      </c>
      <c r="C32" s="134">
        <v>40.200000000000003</v>
      </c>
      <c r="D32" s="80">
        <v>23.700000000000003</v>
      </c>
      <c r="E32" s="121">
        <v>1.4363636363636365</v>
      </c>
      <c r="F32" s="1" t="s">
        <v>76</v>
      </c>
      <c r="G32" s="72"/>
      <c r="H32" s="72"/>
      <c r="I32" s="72"/>
      <c r="J32" s="72"/>
      <c r="K32" s="72"/>
      <c r="L32" s="72"/>
      <c r="M32" s="72"/>
      <c r="N32" s="72"/>
    </row>
    <row r="33" spans="1:14" s="73" customFormat="1" ht="15.75">
      <c r="A33" s="1" t="s">
        <v>430</v>
      </c>
      <c r="B33" s="134">
        <v>62.500000000000014</v>
      </c>
      <c r="C33" s="134">
        <v>147</v>
      </c>
      <c r="D33" s="80">
        <v>84.499999999999986</v>
      </c>
      <c r="E33" s="121">
        <v>1.3519999999999994</v>
      </c>
      <c r="F33" s="1" t="s">
        <v>389</v>
      </c>
      <c r="G33" s="77"/>
      <c r="H33" s="77"/>
      <c r="I33" s="77"/>
      <c r="J33" s="77"/>
      <c r="K33" s="77"/>
      <c r="L33" s="77"/>
      <c r="M33" s="77"/>
      <c r="N33" s="77"/>
    </row>
    <row r="34" spans="1:14" s="73" customFormat="1">
      <c r="A34" s="1" t="s">
        <v>318</v>
      </c>
      <c r="B34" s="134">
        <v>45.7</v>
      </c>
      <c r="C34" s="134">
        <v>100</v>
      </c>
      <c r="D34" s="80">
        <v>54.3</v>
      </c>
      <c r="E34" s="121">
        <v>1.1881838074398248</v>
      </c>
      <c r="F34" s="1" t="s">
        <v>209</v>
      </c>
      <c r="G34" s="72"/>
      <c r="H34" s="72"/>
      <c r="I34" s="72"/>
      <c r="J34" s="72"/>
      <c r="K34" s="72"/>
      <c r="L34" s="72"/>
      <c r="M34" s="72"/>
      <c r="N34" s="72"/>
    </row>
    <row r="35" spans="1:14" s="73" customFormat="1">
      <c r="A35" s="1" t="s">
        <v>373</v>
      </c>
      <c r="B35" s="134">
        <v>30.2</v>
      </c>
      <c r="C35" s="134">
        <v>65.5</v>
      </c>
      <c r="D35" s="80">
        <v>35.299999999999997</v>
      </c>
      <c r="E35" s="121">
        <v>1.1688741721854303</v>
      </c>
      <c r="F35" s="1" t="s">
        <v>388</v>
      </c>
      <c r="G35" s="72"/>
      <c r="H35" s="72"/>
      <c r="I35" s="72"/>
      <c r="J35" s="72"/>
      <c r="K35" s="72"/>
      <c r="L35" s="72"/>
      <c r="M35" s="72"/>
      <c r="N35" s="72"/>
    </row>
    <row r="36" spans="1:14" s="73" customFormat="1">
      <c r="A36" s="1" t="s">
        <v>326</v>
      </c>
      <c r="B36" s="134">
        <v>0.6</v>
      </c>
      <c r="C36" s="134">
        <v>1.3</v>
      </c>
      <c r="D36" s="80">
        <v>0.70000000000000007</v>
      </c>
      <c r="E36" s="121">
        <v>1.1666666666666667</v>
      </c>
      <c r="F36" s="1" t="s">
        <v>388</v>
      </c>
      <c r="G36" s="72"/>
      <c r="H36" s="72"/>
      <c r="I36" s="72"/>
      <c r="J36" s="72"/>
      <c r="K36" s="72"/>
      <c r="L36" s="72"/>
      <c r="M36" s="72"/>
      <c r="N36" s="72"/>
    </row>
    <row r="37" spans="1:14" s="73" customFormat="1">
      <c r="A37" s="1" t="s">
        <v>310</v>
      </c>
      <c r="B37" s="134">
        <v>14.5</v>
      </c>
      <c r="C37" s="134">
        <v>30.5</v>
      </c>
      <c r="D37" s="80">
        <v>16</v>
      </c>
      <c r="E37" s="121">
        <v>1.103448275862069</v>
      </c>
      <c r="F37" s="1" t="s">
        <v>76</v>
      </c>
      <c r="G37" s="3"/>
      <c r="H37" s="3"/>
      <c r="I37" s="3"/>
      <c r="J37" s="3"/>
      <c r="K37" s="3"/>
      <c r="L37" s="3"/>
      <c r="M37" s="3"/>
      <c r="N37" s="3"/>
    </row>
    <row r="38" spans="1:14" s="73" customFormat="1">
      <c r="A38" s="1" t="s">
        <v>64</v>
      </c>
      <c r="B38" s="134">
        <v>1</v>
      </c>
      <c r="C38" s="134">
        <v>2</v>
      </c>
      <c r="D38" s="80">
        <v>1</v>
      </c>
      <c r="E38" s="121">
        <v>1</v>
      </c>
      <c r="F38" s="1" t="s">
        <v>4</v>
      </c>
      <c r="G38" s="72"/>
      <c r="H38" s="72"/>
      <c r="I38" s="72"/>
      <c r="J38" s="72"/>
      <c r="K38" s="72"/>
      <c r="L38" s="72"/>
      <c r="M38" s="72"/>
      <c r="N38" s="72"/>
    </row>
    <row r="39" spans="1:14" s="73" customFormat="1">
      <c r="A39" s="1" t="s">
        <v>285</v>
      </c>
      <c r="B39" s="134">
        <v>7.4</v>
      </c>
      <c r="C39" s="134">
        <v>14.5</v>
      </c>
      <c r="D39" s="80">
        <v>7.1</v>
      </c>
      <c r="E39" s="121">
        <v>0.95945945945945932</v>
      </c>
      <c r="F39" s="1" t="s">
        <v>188</v>
      </c>
      <c r="G39" s="72"/>
      <c r="H39" s="72"/>
      <c r="I39" s="72"/>
      <c r="J39" s="72"/>
      <c r="K39" s="72"/>
      <c r="L39" s="72"/>
      <c r="M39" s="72"/>
      <c r="N39" s="72"/>
    </row>
    <row r="40" spans="1:14" s="73" customFormat="1">
      <c r="A40" s="1" t="s">
        <v>122</v>
      </c>
      <c r="B40" s="133">
        <v>34.5</v>
      </c>
      <c r="C40" s="133">
        <v>60.3</v>
      </c>
      <c r="D40" s="79">
        <v>25.799999999999997</v>
      </c>
      <c r="E40" s="120">
        <v>0.74782608695652164</v>
      </c>
      <c r="F40" s="1" t="s">
        <v>188</v>
      </c>
      <c r="G40" s="72"/>
      <c r="H40" s="72"/>
      <c r="I40" s="72"/>
      <c r="J40" s="72"/>
      <c r="K40" s="72"/>
      <c r="L40" s="72"/>
      <c r="M40" s="72"/>
      <c r="N40" s="72"/>
    </row>
    <row r="41" spans="1:14" s="73" customFormat="1">
      <c r="A41" s="1" t="s">
        <v>159</v>
      </c>
      <c r="B41" s="133">
        <v>47.4</v>
      </c>
      <c r="C41" s="133">
        <v>81.599999999999994</v>
      </c>
      <c r="D41" s="79">
        <v>34.199999999999996</v>
      </c>
      <c r="E41" s="120">
        <v>0.72151898734177211</v>
      </c>
      <c r="F41" s="1" t="s">
        <v>242</v>
      </c>
      <c r="G41" s="72"/>
      <c r="H41" s="72"/>
      <c r="I41" s="72"/>
      <c r="J41" s="72"/>
      <c r="K41" s="72"/>
      <c r="L41" s="72"/>
      <c r="M41" s="72"/>
      <c r="N41" s="72"/>
    </row>
    <row r="42" spans="1:14" s="73" customFormat="1">
      <c r="A42" s="1" t="s">
        <v>207</v>
      </c>
      <c r="B42" s="134">
        <v>58.7</v>
      </c>
      <c r="C42" s="134">
        <v>98.2</v>
      </c>
      <c r="D42" s="80">
        <v>39.5</v>
      </c>
      <c r="E42" s="121">
        <v>0.67291311754684835</v>
      </c>
      <c r="F42" s="1" t="s">
        <v>209</v>
      </c>
      <c r="G42" s="72"/>
      <c r="H42" s="72"/>
      <c r="I42" s="72"/>
      <c r="J42" s="72"/>
      <c r="K42" s="72"/>
      <c r="L42" s="72"/>
      <c r="M42" s="72"/>
      <c r="N42" s="72"/>
    </row>
    <row r="43" spans="1:14" s="73" customFormat="1">
      <c r="A43" s="1" t="s">
        <v>105</v>
      </c>
      <c r="B43" s="133">
        <v>20.100000000000001</v>
      </c>
      <c r="C43" s="133">
        <v>32</v>
      </c>
      <c r="D43" s="79">
        <v>11.899999999999999</v>
      </c>
      <c r="E43" s="120">
        <v>0.59203980099502473</v>
      </c>
      <c r="F43" s="1" t="s">
        <v>75</v>
      </c>
      <c r="G43" s="72"/>
      <c r="H43" s="72"/>
      <c r="I43" s="72"/>
      <c r="J43" s="72"/>
      <c r="K43" s="72"/>
      <c r="L43" s="72"/>
      <c r="M43" s="72"/>
      <c r="N43" s="72"/>
    </row>
    <row r="44" spans="1:14" s="73" customFormat="1">
      <c r="A44" s="1" t="s">
        <v>321</v>
      </c>
      <c r="B44" s="134">
        <v>6.6</v>
      </c>
      <c r="C44" s="134">
        <v>10.5</v>
      </c>
      <c r="D44" s="80">
        <v>3.9000000000000004</v>
      </c>
      <c r="E44" s="121">
        <v>0.59090909090909094</v>
      </c>
      <c r="F44" s="1" t="s">
        <v>388</v>
      </c>
      <c r="G44" s="72"/>
      <c r="H44" s="72"/>
      <c r="I44" s="72"/>
      <c r="J44" s="72"/>
      <c r="K44" s="72"/>
      <c r="L44" s="72"/>
      <c r="M44" s="72"/>
      <c r="N44" s="72"/>
    </row>
    <row r="45" spans="1:14" s="73" customFormat="1">
      <c r="A45" s="1" t="s">
        <v>418</v>
      </c>
      <c r="B45" s="134">
        <v>66</v>
      </c>
      <c r="C45" s="134">
        <v>96.5</v>
      </c>
      <c r="D45" s="80">
        <v>30.5</v>
      </c>
      <c r="E45" s="121">
        <v>0.4621212121212121</v>
      </c>
      <c r="F45" s="1" t="s">
        <v>387</v>
      </c>
      <c r="G45" s="3"/>
      <c r="H45" s="3"/>
      <c r="I45" s="72"/>
      <c r="J45" s="72"/>
      <c r="K45" s="72"/>
      <c r="L45" s="72"/>
      <c r="M45" s="72"/>
      <c r="N45" s="3"/>
    </row>
    <row r="46" spans="1:14" s="73" customFormat="1">
      <c r="A46" s="1" t="s">
        <v>217</v>
      </c>
      <c r="B46" s="135">
        <v>186.4</v>
      </c>
      <c r="C46" s="135">
        <v>271.39999999999998</v>
      </c>
      <c r="D46" s="14">
        <v>84.999999999999972</v>
      </c>
      <c r="E46" s="126">
        <v>0.45600858369098696</v>
      </c>
      <c r="F46" s="1" t="s">
        <v>221</v>
      </c>
      <c r="G46" s="72"/>
      <c r="H46" s="72"/>
      <c r="I46" s="72"/>
      <c r="J46" s="72"/>
      <c r="K46" s="72"/>
      <c r="L46" s="72"/>
      <c r="M46" s="72"/>
      <c r="N46" s="72"/>
    </row>
    <row r="47" spans="1:14" s="73" customFormat="1">
      <c r="A47" s="1" t="s">
        <v>286</v>
      </c>
      <c r="B47" s="134">
        <v>83.2</v>
      </c>
      <c r="C47" s="134">
        <v>118.3</v>
      </c>
      <c r="D47" s="80">
        <v>35.099999999999994</v>
      </c>
      <c r="E47" s="121">
        <v>0.42187499999999994</v>
      </c>
      <c r="F47" s="1" t="s">
        <v>209</v>
      </c>
      <c r="G47" s="72"/>
      <c r="H47" s="72"/>
      <c r="I47" s="72"/>
      <c r="J47" s="72"/>
      <c r="K47" s="72"/>
      <c r="L47" s="72"/>
      <c r="M47" s="72"/>
      <c r="N47" s="72"/>
    </row>
    <row r="48" spans="1:14" s="73" customFormat="1" ht="15.75">
      <c r="A48" s="1" t="s">
        <v>325</v>
      </c>
      <c r="B48" s="134">
        <v>2</v>
      </c>
      <c r="C48" s="134">
        <v>2.8</v>
      </c>
      <c r="D48" s="80">
        <v>0.79999999999999982</v>
      </c>
      <c r="E48" s="121">
        <v>0.39999999999999991</v>
      </c>
      <c r="F48" s="1" t="s">
        <v>188</v>
      </c>
      <c r="G48" s="11"/>
      <c r="H48" s="11"/>
      <c r="I48" s="11"/>
      <c r="J48" s="11"/>
      <c r="K48" s="11"/>
      <c r="L48" s="11"/>
      <c r="M48" s="11"/>
      <c r="N48" s="11"/>
    </row>
    <row r="49" spans="1:14" s="73" customFormat="1" ht="15.75">
      <c r="A49" s="1" t="s">
        <v>245</v>
      </c>
      <c r="B49" s="130">
        <v>29.5</v>
      </c>
      <c r="C49" s="130">
        <v>40.9</v>
      </c>
      <c r="D49" s="81">
        <v>11.399999999999999</v>
      </c>
      <c r="E49" s="122">
        <v>0.38644067796610165</v>
      </c>
      <c r="F49" s="1" t="s">
        <v>242</v>
      </c>
      <c r="G49" s="72"/>
      <c r="H49" s="72"/>
      <c r="I49" s="72"/>
      <c r="J49" s="72"/>
      <c r="K49" s="72"/>
      <c r="L49" s="72"/>
      <c r="M49" s="72"/>
      <c r="N49" s="72"/>
    </row>
    <row r="50" spans="1:14" s="73" customFormat="1">
      <c r="A50" s="1" t="s">
        <v>11</v>
      </c>
      <c r="B50" s="133">
        <v>8.3000000000000007</v>
      </c>
      <c r="C50" s="133">
        <v>11.5</v>
      </c>
      <c r="D50" s="79">
        <v>3.1999999999999993</v>
      </c>
      <c r="E50" s="120">
        <v>0.3855421686746987</v>
      </c>
      <c r="F50" s="1" t="s">
        <v>242</v>
      </c>
      <c r="G50" s="75"/>
      <c r="H50" s="75"/>
      <c r="I50" s="75"/>
      <c r="J50" s="75"/>
      <c r="K50" s="75"/>
      <c r="L50" s="75"/>
      <c r="M50" s="75"/>
      <c r="N50" s="75"/>
    </row>
    <row r="51" spans="1:14" s="73" customFormat="1">
      <c r="A51" s="1" t="s">
        <v>350</v>
      </c>
      <c r="B51" s="134">
        <v>1.1000000000000001</v>
      </c>
      <c r="C51" s="134">
        <v>1.5</v>
      </c>
      <c r="D51" s="80">
        <v>0.39999999999999991</v>
      </c>
      <c r="E51" s="121">
        <v>0.36363636363636354</v>
      </c>
      <c r="F51" s="1" t="s">
        <v>76</v>
      </c>
      <c r="G51" s="72"/>
      <c r="H51" s="72"/>
      <c r="I51" s="72"/>
      <c r="J51" s="72"/>
      <c r="K51" s="72"/>
      <c r="L51" s="72"/>
      <c r="M51" s="72"/>
      <c r="N51" s="72"/>
    </row>
    <row r="52" spans="1:14" s="73" customFormat="1">
      <c r="A52" s="1" t="s">
        <v>369</v>
      </c>
      <c r="B52" s="134">
        <v>100.2</v>
      </c>
      <c r="C52" s="134">
        <v>135.4</v>
      </c>
      <c r="D52" s="80">
        <v>35.200000000000003</v>
      </c>
      <c r="E52" s="121">
        <v>0.35129740518962077</v>
      </c>
      <c r="F52" s="1" t="s">
        <v>209</v>
      </c>
      <c r="G52" s="72"/>
      <c r="H52" s="72"/>
      <c r="I52" s="72"/>
      <c r="J52" s="72"/>
      <c r="K52" s="72"/>
      <c r="L52" s="72"/>
      <c r="M52" s="72"/>
      <c r="N52" s="72"/>
    </row>
    <row r="53" spans="1:14" s="73" customFormat="1">
      <c r="A53" s="1" t="s">
        <v>299</v>
      </c>
      <c r="B53" s="134">
        <v>77.5</v>
      </c>
      <c r="C53" s="134">
        <v>104.4</v>
      </c>
      <c r="D53" s="80">
        <v>26.900000000000006</v>
      </c>
      <c r="E53" s="121">
        <v>0.34709677419354845</v>
      </c>
      <c r="F53" s="1" t="s">
        <v>209</v>
      </c>
      <c r="G53" s="72"/>
      <c r="H53" s="72"/>
      <c r="I53" s="72"/>
      <c r="J53" s="72"/>
      <c r="K53" s="72"/>
      <c r="L53" s="72"/>
      <c r="M53" s="72"/>
      <c r="N53" s="72"/>
    </row>
    <row r="54" spans="1:14" s="73" customFormat="1">
      <c r="A54" s="1" t="s">
        <v>347</v>
      </c>
      <c r="B54" s="134">
        <v>3.2</v>
      </c>
      <c r="C54" s="134">
        <v>4.3</v>
      </c>
      <c r="D54" s="80">
        <v>1.0999999999999996</v>
      </c>
      <c r="E54" s="121">
        <v>0.34374999999999989</v>
      </c>
      <c r="F54" s="1" t="s">
        <v>209</v>
      </c>
      <c r="G54" s="72"/>
      <c r="H54" s="3"/>
      <c r="I54" s="3"/>
      <c r="J54" s="3"/>
      <c r="K54" s="3"/>
      <c r="L54" s="3"/>
      <c r="M54" s="3"/>
      <c r="N54" s="3"/>
    </row>
    <row r="55" spans="1:14" s="73" customFormat="1">
      <c r="A55" s="1" t="s">
        <v>224</v>
      </c>
      <c r="B55" s="135">
        <v>11.1</v>
      </c>
      <c r="C55" s="135">
        <v>14.8</v>
      </c>
      <c r="D55" s="14">
        <v>3.7000000000000011</v>
      </c>
      <c r="E55" s="126">
        <v>0.33333333333333343</v>
      </c>
      <c r="F55" s="1" t="s">
        <v>390</v>
      </c>
      <c r="G55" s="13"/>
      <c r="H55" s="3"/>
      <c r="I55" s="3"/>
      <c r="J55" s="3"/>
      <c r="K55" s="3"/>
      <c r="L55" s="3"/>
      <c r="M55" s="3"/>
      <c r="N55" s="3"/>
    </row>
    <row r="56" spans="1:14" s="73" customFormat="1">
      <c r="A56" s="1" t="s">
        <v>228</v>
      </c>
      <c r="B56" s="133">
        <v>220</v>
      </c>
      <c r="C56" s="133">
        <v>292.60000000000002</v>
      </c>
      <c r="D56" s="79">
        <v>72.600000000000023</v>
      </c>
      <c r="E56" s="120">
        <v>0.33000000000000013</v>
      </c>
      <c r="F56" s="1" t="s">
        <v>75</v>
      </c>
      <c r="G56" s="72"/>
      <c r="H56" s="3"/>
      <c r="I56" s="3"/>
      <c r="J56" s="3"/>
      <c r="K56" s="3"/>
      <c r="L56" s="3"/>
      <c r="M56" s="3"/>
      <c r="N56" s="3"/>
    </row>
    <row r="57" spans="1:14" s="73" customFormat="1">
      <c r="A57" s="1" t="s">
        <v>354</v>
      </c>
      <c r="B57" s="134">
        <v>15.6</v>
      </c>
      <c r="C57" s="134">
        <v>20.5</v>
      </c>
      <c r="D57" s="80">
        <v>4.9000000000000004</v>
      </c>
      <c r="E57" s="121">
        <v>0.31410256410256415</v>
      </c>
      <c r="F57" s="1" t="s">
        <v>209</v>
      </c>
      <c r="G57" s="3"/>
      <c r="H57" s="12"/>
      <c r="I57" s="72"/>
      <c r="J57" s="72"/>
      <c r="K57" s="72"/>
      <c r="L57" s="72"/>
      <c r="M57" s="72"/>
      <c r="N57" s="12"/>
    </row>
    <row r="58" spans="1:14" s="73" customFormat="1">
      <c r="A58" s="1" t="s">
        <v>282</v>
      </c>
      <c r="B58" s="134">
        <v>70.5</v>
      </c>
      <c r="C58" s="134">
        <v>91.4</v>
      </c>
      <c r="D58" s="80">
        <v>20.900000000000006</v>
      </c>
      <c r="E58" s="121">
        <v>0.29645390070921995</v>
      </c>
      <c r="F58" s="1" t="s">
        <v>209</v>
      </c>
      <c r="G58" s="3"/>
      <c r="H58" s="3"/>
      <c r="I58" s="3"/>
      <c r="J58" s="72"/>
      <c r="K58" s="72"/>
      <c r="L58" s="72"/>
      <c r="M58" s="72"/>
      <c r="N58" s="3"/>
    </row>
    <row r="59" spans="1:14" s="73" customFormat="1">
      <c r="A59" s="1" t="s">
        <v>210</v>
      </c>
      <c r="B59" s="134">
        <v>4.5</v>
      </c>
      <c r="C59" s="134">
        <v>5.8</v>
      </c>
      <c r="D59" s="80">
        <v>1.2999999999999998</v>
      </c>
      <c r="E59" s="121">
        <v>0.28888888888888886</v>
      </c>
      <c r="F59" s="1" t="s">
        <v>76</v>
      </c>
      <c r="G59" s="12"/>
      <c r="H59" s="12"/>
      <c r="I59" s="12"/>
      <c r="J59" s="72"/>
      <c r="K59" s="72"/>
      <c r="L59" s="72"/>
      <c r="M59" s="72"/>
      <c r="N59" s="12"/>
    </row>
    <row r="60" spans="1:14" s="73" customFormat="1" ht="15.75">
      <c r="A60" s="1" t="s">
        <v>165</v>
      </c>
      <c r="B60" s="134">
        <v>71</v>
      </c>
      <c r="C60" s="134">
        <v>90.8</v>
      </c>
      <c r="D60" s="80">
        <v>19.799999999999997</v>
      </c>
      <c r="E60" s="121">
        <v>0.27887323943661968</v>
      </c>
      <c r="F60" s="1" t="s">
        <v>76</v>
      </c>
      <c r="G60" s="10"/>
      <c r="H60" s="10"/>
      <c r="I60" s="10"/>
      <c r="J60" s="10"/>
      <c r="K60" s="10"/>
      <c r="L60" s="10"/>
      <c r="M60" s="10"/>
      <c r="N60" s="10"/>
    </row>
    <row r="61" spans="1:14" s="73" customFormat="1">
      <c r="A61" s="1" t="s">
        <v>304</v>
      </c>
      <c r="B61" s="134">
        <v>48</v>
      </c>
      <c r="C61" s="134">
        <v>61</v>
      </c>
      <c r="D61" s="80">
        <v>13</v>
      </c>
      <c r="E61" s="121">
        <v>0.27083333333333331</v>
      </c>
      <c r="F61" s="1" t="s">
        <v>388</v>
      </c>
      <c r="G61" s="72"/>
      <c r="H61" s="72"/>
      <c r="I61" s="72"/>
      <c r="J61" s="72"/>
      <c r="K61" s="72"/>
      <c r="L61" s="72"/>
      <c r="M61" s="72"/>
      <c r="N61" s="72"/>
    </row>
    <row r="62" spans="1:14" s="73" customFormat="1">
      <c r="A62" s="1" t="s">
        <v>215</v>
      </c>
      <c r="B62" s="134">
        <v>28.1</v>
      </c>
      <c r="C62" s="134">
        <v>35.700000000000003</v>
      </c>
      <c r="D62" s="80">
        <v>7.6000000000000014</v>
      </c>
      <c r="E62" s="121">
        <v>0.27046263345195731</v>
      </c>
      <c r="F62" s="1" t="s">
        <v>388</v>
      </c>
      <c r="G62" s="72"/>
      <c r="H62" s="72"/>
      <c r="I62" s="72"/>
      <c r="J62" s="72"/>
      <c r="K62" s="72"/>
      <c r="L62" s="72"/>
      <c r="M62" s="72"/>
      <c r="N62" s="72"/>
    </row>
    <row r="63" spans="1:14" s="73" customFormat="1">
      <c r="A63" s="1" t="s">
        <v>166</v>
      </c>
      <c r="B63" s="134">
        <v>13.9</v>
      </c>
      <c r="C63" s="134">
        <v>17.5</v>
      </c>
      <c r="D63" s="80">
        <v>3.5999999999999996</v>
      </c>
      <c r="E63" s="121">
        <v>0.25899280575539563</v>
      </c>
      <c r="F63" s="1" t="s">
        <v>76</v>
      </c>
      <c r="G63" s="72"/>
      <c r="H63" s="72"/>
      <c r="I63" s="72"/>
      <c r="J63" s="72"/>
      <c r="K63" s="72"/>
      <c r="L63" s="72"/>
      <c r="M63" s="72"/>
      <c r="N63" s="72"/>
    </row>
    <row r="64" spans="1:14" s="73" customFormat="1">
      <c r="A64" s="1" t="s">
        <v>184</v>
      </c>
      <c r="B64" s="135">
        <v>13.3</v>
      </c>
      <c r="C64" s="135">
        <v>16.7</v>
      </c>
      <c r="D64" s="14">
        <v>3.3999999999999986</v>
      </c>
      <c r="E64" s="126">
        <v>0.25563909774436078</v>
      </c>
      <c r="F64" s="1" t="s">
        <v>94</v>
      </c>
      <c r="G64" s="3"/>
      <c r="H64" s="3"/>
      <c r="I64" s="3"/>
      <c r="J64" s="3"/>
      <c r="K64" s="3"/>
      <c r="L64" s="3"/>
      <c r="M64" s="3"/>
      <c r="N64" s="3"/>
    </row>
    <row r="65" spans="1:14" s="73" customFormat="1">
      <c r="A65" s="1" t="s">
        <v>186</v>
      </c>
      <c r="B65" s="135">
        <v>8.9</v>
      </c>
      <c r="C65" s="135">
        <v>11.100000000000001</v>
      </c>
      <c r="D65" s="14">
        <v>2.2000000000000011</v>
      </c>
      <c r="E65" s="126">
        <v>0.24719101123595516</v>
      </c>
      <c r="F65" s="1" t="s">
        <v>189</v>
      </c>
      <c r="G65" s="3"/>
      <c r="H65" s="3"/>
      <c r="I65" s="3"/>
      <c r="J65" s="3"/>
      <c r="K65" s="3"/>
      <c r="L65" s="3"/>
      <c r="M65" s="3"/>
      <c r="N65" s="3"/>
    </row>
    <row r="66" spans="1:14" s="73" customFormat="1">
      <c r="A66" s="1" t="s">
        <v>375</v>
      </c>
      <c r="B66" s="134">
        <v>6.6</v>
      </c>
      <c r="C66" s="134">
        <v>8.1999999999999993</v>
      </c>
      <c r="D66" s="80">
        <v>1.5999999999999996</v>
      </c>
      <c r="E66" s="121">
        <v>0.24242424242424238</v>
      </c>
      <c r="F66" s="1" t="s">
        <v>389</v>
      </c>
      <c r="G66" s="3"/>
      <c r="H66" s="3"/>
      <c r="I66" s="3"/>
      <c r="J66" s="3"/>
      <c r="K66" s="3"/>
      <c r="L66" s="3"/>
      <c r="M66" s="3"/>
      <c r="N66" s="3"/>
    </row>
    <row r="67" spans="1:14" s="73" customFormat="1">
      <c r="A67" s="1" t="s">
        <v>289</v>
      </c>
      <c r="B67" s="134">
        <v>520.1</v>
      </c>
      <c r="C67" s="134">
        <v>638.9</v>
      </c>
      <c r="D67" s="80">
        <v>118.79999999999995</v>
      </c>
      <c r="E67" s="121">
        <v>0.22841761199769264</v>
      </c>
      <c r="F67" s="1" t="s">
        <v>209</v>
      </c>
      <c r="G67" s="3"/>
      <c r="H67" s="3"/>
      <c r="I67" s="3"/>
      <c r="J67" s="3"/>
      <c r="K67" s="3"/>
      <c r="L67" s="3"/>
      <c r="M67" s="3"/>
      <c r="N67" s="3"/>
    </row>
    <row r="68" spans="1:14" s="73" customFormat="1">
      <c r="A68" s="1" t="s">
        <v>288</v>
      </c>
      <c r="B68" s="134">
        <v>448</v>
      </c>
      <c r="C68" s="134">
        <v>549</v>
      </c>
      <c r="D68" s="80">
        <v>101</v>
      </c>
      <c r="E68" s="121">
        <v>0.22544642857142858</v>
      </c>
      <c r="F68" s="1" t="s">
        <v>75</v>
      </c>
      <c r="G68" s="72"/>
      <c r="H68" s="72"/>
      <c r="I68" s="72"/>
      <c r="J68" s="72"/>
      <c r="K68" s="72"/>
      <c r="L68" s="72"/>
      <c r="M68" s="72"/>
      <c r="N68" s="72"/>
    </row>
    <row r="69" spans="1:14" s="73" customFormat="1">
      <c r="A69" s="1" t="s">
        <v>438</v>
      </c>
      <c r="B69" s="133">
        <v>16</v>
      </c>
      <c r="C69" s="133">
        <v>19.5</v>
      </c>
      <c r="D69" s="79">
        <v>3.5</v>
      </c>
      <c r="E69" s="120">
        <v>0.21875</v>
      </c>
      <c r="F69" s="1" t="s">
        <v>75</v>
      </c>
      <c r="G69" s="72"/>
      <c r="H69" s="72"/>
      <c r="I69" s="72"/>
      <c r="J69" s="72"/>
      <c r="K69" s="72"/>
      <c r="L69" s="72"/>
      <c r="M69" s="72"/>
      <c r="N69" s="72"/>
    </row>
    <row r="70" spans="1:14" s="73" customFormat="1">
      <c r="A70" s="1" t="s">
        <v>101</v>
      </c>
      <c r="B70" s="133">
        <v>262.10000000000002</v>
      </c>
      <c r="C70" s="133">
        <v>317.8</v>
      </c>
      <c r="D70" s="79">
        <v>55.699999999999989</v>
      </c>
      <c r="E70" s="120">
        <v>0.21251430751621511</v>
      </c>
      <c r="F70" s="1" t="s">
        <v>75</v>
      </c>
      <c r="G70" s="3"/>
      <c r="H70" s="3"/>
      <c r="I70" s="3"/>
      <c r="J70" s="3"/>
      <c r="K70" s="72"/>
      <c r="L70" s="72"/>
      <c r="M70" s="72"/>
      <c r="N70" s="3"/>
    </row>
    <row r="71" spans="1:14" s="73" customFormat="1">
      <c r="A71" s="1" t="s">
        <v>176</v>
      </c>
      <c r="B71" s="134">
        <v>25.8</v>
      </c>
      <c r="C71" s="134">
        <v>31.2</v>
      </c>
      <c r="D71" s="80">
        <v>5.3999999999999986</v>
      </c>
      <c r="E71" s="121">
        <v>0.20930232558139528</v>
      </c>
      <c r="F71" s="1" t="s">
        <v>387</v>
      </c>
      <c r="G71" s="72"/>
      <c r="H71" s="72"/>
      <c r="I71" s="72"/>
      <c r="J71" s="72"/>
      <c r="K71" s="72"/>
      <c r="L71" s="72"/>
      <c r="M71" s="72"/>
      <c r="N71" s="72"/>
    </row>
    <row r="72" spans="1:14" s="73" customFormat="1">
      <c r="A72" s="1" t="s">
        <v>320</v>
      </c>
      <c r="B72" s="134">
        <v>56</v>
      </c>
      <c r="C72" s="134">
        <v>67.7</v>
      </c>
      <c r="D72" s="80">
        <v>11.700000000000003</v>
      </c>
      <c r="E72" s="121">
        <v>0.20892857142857149</v>
      </c>
      <c r="F72" s="1" t="s">
        <v>209</v>
      </c>
      <c r="G72" s="72"/>
      <c r="H72" s="72"/>
      <c r="I72" s="72"/>
      <c r="J72" s="72"/>
      <c r="K72" s="72"/>
      <c r="L72" s="72"/>
      <c r="M72" s="72"/>
      <c r="N72" s="72"/>
    </row>
    <row r="73" spans="1:14" s="73" customFormat="1">
      <c r="A73" s="1" t="s">
        <v>267</v>
      </c>
      <c r="B73" s="135">
        <v>9.1999999999999993</v>
      </c>
      <c r="C73" s="135">
        <v>11.1</v>
      </c>
      <c r="D73" s="14">
        <v>1.9000000000000004</v>
      </c>
      <c r="E73" s="126">
        <v>0.20652173913043484</v>
      </c>
      <c r="F73" s="1" t="s">
        <v>221</v>
      </c>
      <c r="G73" s="72"/>
      <c r="H73" s="72"/>
      <c r="I73" s="72"/>
      <c r="J73" s="72"/>
      <c r="K73" s="72"/>
      <c r="L73" s="72"/>
      <c r="M73" s="72"/>
      <c r="N73" s="72"/>
    </row>
    <row r="74" spans="1:14" s="73" customFormat="1" ht="15.75">
      <c r="A74" s="1" t="s">
        <v>322</v>
      </c>
      <c r="B74" s="134">
        <v>16</v>
      </c>
      <c r="C74" s="134">
        <v>19.2</v>
      </c>
      <c r="D74" s="80">
        <v>3.1999999999999993</v>
      </c>
      <c r="E74" s="121">
        <v>0.19999999999999996</v>
      </c>
      <c r="F74" s="1" t="s">
        <v>209</v>
      </c>
      <c r="G74" s="11"/>
      <c r="H74" s="11"/>
      <c r="I74" s="11"/>
      <c r="J74" s="11"/>
      <c r="K74" s="11"/>
      <c r="L74" s="11"/>
      <c r="M74" s="11"/>
      <c r="N74" s="11"/>
    </row>
    <row r="75" spans="1:14" s="73" customFormat="1">
      <c r="A75" s="1" t="s">
        <v>182</v>
      </c>
      <c r="B75" s="135">
        <v>95</v>
      </c>
      <c r="C75" s="135">
        <v>113.8</v>
      </c>
      <c r="D75" s="14">
        <v>18.799999999999997</v>
      </c>
      <c r="E75" s="126">
        <v>0.19789473684210523</v>
      </c>
      <c r="F75" s="1" t="s">
        <v>94</v>
      </c>
      <c r="G75" s="13"/>
      <c r="H75" s="13"/>
      <c r="I75" s="13"/>
      <c r="J75" s="13"/>
      <c r="K75" s="13"/>
      <c r="L75" s="13"/>
      <c r="M75" s="13"/>
      <c r="N75" s="13"/>
    </row>
    <row r="76" spans="1:14" s="73" customFormat="1">
      <c r="A76" s="1" t="s">
        <v>104</v>
      </c>
      <c r="B76" s="133">
        <v>117.1</v>
      </c>
      <c r="C76" s="133">
        <v>139.19999999999999</v>
      </c>
      <c r="D76" s="79">
        <v>22.099999999999994</v>
      </c>
      <c r="E76" s="120">
        <v>0.18872758326216904</v>
      </c>
      <c r="F76" s="1" t="s">
        <v>75</v>
      </c>
      <c r="G76" s="72"/>
      <c r="H76" s="72"/>
      <c r="I76" s="72"/>
      <c r="J76" s="72"/>
      <c r="K76" s="72"/>
      <c r="L76" s="72"/>
      <c r="M76" s="72"/>
      <c r="N76" s="72"/>
    </row>
    <row r="77" spans="1:14" s="73" customFormat="1" ht="15.75">
      <c r="A77" s="1" t="s">
        <v>339</v>
      </c>
      <c r="B77" s="134">
        <v>2.8000000000000003</v>
      </c>
      <c r="C77" s="134">
        <v>3.3000000000000003</v>
      </c>
      <c r="D77" s="80">
        <v>0.5</v>
      </c>
      <c r="E77" s="121">
        <v>0.17857142857142855</v>
      </c>
      <c r="F77" s="1" t="s">
        <v>388</v>
      </c>
      <c r="G77" s="10"/>
      <c r="H77" s="10"/>
      <c r="I77" s="10"/>
      <c r="J77" s="10"/>
      <c r="K77" s="10"/>
      <c r="L77" s="10"/>
      <c r="M77" s="10"/>
      <c r="N77" s="10"/>
    </row>
    <row r="78" spans="1:14" s="73" customFormat="1" ht="15.75">
      <c r="A78" s="1" t="s">
        <v>305</v>
      </c>
      <c r="B78" s="134">
        <v>37.1</v>
      </c>
      <c r="C78" s="134">
        <v>43.5</v>
      </c>
      <c r="D78" s="80">
        <v>6.3999999999999986</v>
      </c>
      <c r="E78" s="121">
        <v>0.17250673854447435</v>
      </c>
      <c r="F78" s="1" t="s">
        <v>76</v>
      </c>
      <c r="G78" s="10"/>
      <c r="H78" s="10"/>
      <c r="I78" s="10"/>
      <c r="J78" s="10"/>
      <c r="K78" s="10"/>
      <c r="L78" s="10"/>
      <c r="M78" s="10"/>
      <c r="N78" s="10"/>
    </row>
    <row r="79" spans="1:14" s="73" customFormat="1">
      <c r="A79" s="1" t="s">
        <v>107</v>
      </c>
      <c r="B79" s="134">
        <v>53.4</v>
      </c>
      <c r="C79" s="134">
        <v>62.5</v>
      </c>
      <c r="D79" s="80">
        <v>9.1000000000000014</v>
      </c>
      <c r="E79" s="121">
        <v>0.17041198501872662</v>
      </c>
      <c r="F79" s="1" t="s">
        <v>75</v>
      </c>
      <c r="G79" s="72"/>
      <c r="H79" s="72"/>
      <c r="I79" s="72"/>
      <c r="J79" s="72"/>
      <c r="K79" s="72"/>
      <c r="L79" s="72"/>
      <c r="M79" s="72"/>
      <c r="N79" s="72"/>
    </row>
    <row r="80" spans="1:14" s="73" customFormat="1" ht="15.75">
      <c r="A80" s="1" t="s">
        <v>295</v>
      </c>
      <c r="B80" s="134">
        <v>199.10000000000002</v>
      </c>
      <c r="C80" s="134">
        <v>231.60000000000002</v>
      </c>
      <c r="D80" s="80">
        <v>32.5</v>
      </c>
      <c r="E80" s="121">
        <v>0.16323455549974886</v>
      </c>
      <c r="F80" s="1" t="s">
        <v>209</v>
      </c>
      <c r="G80" s="10"/>
      <c r="H80" s="10"/>
      <c r="I80" s="10"/>
      <c r="J80" s="10"/>
      <c r="K80" s="10"/>
      <c r="L80" s="10"/>
      <c r="M80" s="10"/>
      <c r="N80" s="10"/>
    </row>
    <row r="81" spans="1:14" s="73" customFormat="1">
      <c r="A81" s="1" t="s">
        <v>214</v>
      </c>
      <c r="B81" s="134">
        <v>58.2</v>
      </c>
      <c r="C81" s="134">
        <v>67.599999999999994</v>
      </c>
      <c r="D81" s="80">
        <v>9.3999999999999915</v>
      </c>
      <c r="E81" s="121">
        <v>0.16151202749140878</v>
      </c>
      <c r="F81" s="1" t="s">
        <v>388</v>
      </c>
      <c r="G81" s="72"/>
      <c r="H81" s="72"/>
      <c r="I81" s="72"/>
      <c r="J81" s="72"/>
      <c r="K81" s="72"/>
      <c r="L81" s="72"/>
      <c r="M81" s="72"/>
      <c r="N81" s="72"/>
    </row>
    <row r="82" spans="1:14" s="73" customFormat="1">
      <c r="A82" s="1" t="s">
        <v>226</v>
      </c>
      <c r="B82" s="135">
        <v>107.2</v>
      </c>
      <c r="C82" s="135">
        <v>124.5</v>
      </c>
      <c r="D82" s="14">
        <v>17.299999999999997</v>
      </c>
      <c r="E82" s="126">
        <v>0.16138059701492535</v>
      </c>
      <c r="F82" s="1" t="s">
        <v>189</v>
      </c>
      <c r="G82" s="72"/>
      <c r="H82" s="72"/>
      <c r="I82" s="72"/>
      <c r="J82" s="72"/>
      <c r="K82" s="72"/>
      <c r="L82" s="72"/>
      <c r="M82" s="72"/>
      <c r="N82" s="72"/>
    </row>
    <row r="83" spans="1:14" s="73" customFormat="1" ht="15.75">
      <c r="A83" s="1" t="s">
        <v>103</v>
      </c>
      <c r="B83" s="133">
        <v>51.6</v>
      </c>
      <c r="C83" s="133">
        <v>59.4</v>
      </c>
      <c r="D83" s="79">
        <v>7.7999999999999972</v>
      </c>
      <c r="E83" s="120">
        <v>0.15116279069767435</v>
      </c>
      <c r="F83" s="1" t="s">
        <v>75</v>
      </c>
      <c r="G83" s="74"/>
      <c r="H83" s="74"/>
      <c r="I83" s="74"/>
      <c r="J83" s="74"/>
      <c r="K83" s="74"/>
      <c r="L83" s="74"/>
      <c r="M83" s="74"/>
      <c r="N83" s="74"/>
    </row>
    <row r="84" spans="1:14" s="73" customFormat="1">
      <c r="A84" s="1" t="s">
        <v>110</v>
      </c>
      <c r="B84" s="133">
        <v>13.4</v>
      </c>
      <c r="C84" s="133">
        <v>15.4</v>
      </c>
      <c r="D84" s="79">
        <v>2</v>
      </c>
      <c r="E84" s="120">
        <v>0.14925373134328357</v>
      </c>
      <c r="F84" s="1" t="s">
        <v>75</v>
      </c>
      <c r="G84" s="72"/>
      <c r="H84" s="72"/>
      <c r="I84" s="72"/>
      <c r="J84" s="72"/>
      <c r="K84" s="72"/>
      <c r="L84" s="72"/>
      <c r="M84" s="72"/>
      <c r="N84" s="72"/>
    </row>
    <row r="85" spans="1:14" s="73" customFormat="1">
      <c r="A85" s="1" t="s">
        <v>256</v>
      </c>
      <c r="B85" s="134">
        <v>29.7</v>
      </c>
      <c r="C85" s="134">
        <v>34.1</v>
      </c>
      <c r="D85" s="80">
        <v>4.4000000000000021</v>
      </c>
      <c r="E85" s="121">
        <v>0.14814814814814822</v>
      </c>
      <c r="F85" s="1" t="s">
        <v>76</v>
      </c>
      <c r="G85" s="72"/>
      <c r="H85" s="72"/>
      <c r="I85" s="72"/>
      <c r="J85" s="72"/>
      <c r="K85" s="72"/>
      <c r="L85" s="72"/>
      <c r="M85" s="72"/>
      <c r="N85" s="72"/>
    </row>
    <row r="86" spans="1:14" s="73" customFormat="1" ht="15.75">
      <c r="A86" s="1" t="s">
        <v>338</v>
      </c>
      <c r="B86" s="133">
        <v>-70</v>
      </c>
      <c r="C86" s="133">
        <v>-80</v>
      </c>
      <c r="D86" s="79">
        <v>-10</v>
      </c>
      <c r="E86" s="120">
        <v>0.14285714285714285</v>
      </c>
      <c r="F86" s="1" t="s">
        <v>188</v>
      </c>
      <c r="G86" s="78"/>
      <c r="H86" s="78"/>
      <c r="I86" s="78"/>
      <c r="J86" s="78"/>
      <c r="K86" s="78"/>
      <c r="L86" s="78"/>
      <c r="M86" s="78"/>
      <c r="N86" s="78"/>
    </row>
    <row r="87" spans="1:14" s="73" customFormat="1">
      <c r="A87" s="1" t="s">
        <v>12</v>
      </c>
      <c r="B87" s="134">
        <v>2.2000000000000002</v>
      </c>
      <c r="C87" s="134">
        <v>2.5</v>
      </c>
      <c r="D87" s="80">
        <v>0.29999999999999982</v>
      </c>
      <c r="E87" s="121">
        <v>0.13636363636363627</v>
      </c>
      <c r="F87" s="1" t="s">
        <v>389</v>
      </c>
    </row>
    <row r="88" spans="1:14" s="73" customFormat="1">
      <c r="A88" s="1" t="s">
        <v>317</v>
      </c>
      <c r="B88" s="134">
        <v>94.4</v>
      </c>
      <c r="C88" s="134">
        <v>106.9</v>
      </c>
      <c r="D88" s="80">
        <v>12.5</v>
      </c>
      <c r="E88" s="121">
        <v>0.13241525423728812</v>
      </c>
      <c r="F88" s="1" t="s">
        <v>209</v>
      </c>
    </row>
    <row r="89" spans="1:14" s="73" customFormat="1">
      <c r="A89" s="1" t="s">
        <v>212</v>
      </c>
      <c r="B89" s="134">
        <v>13.6</v>
      </c>
      <c r="C89" s="134">
        <v>15.4</v>
      </c>
      <c r="D89" s="80">
        <v>1.8000000000000007</v>
      </c>
      <c r="E89" s="121">
        <v>0.13235294117647065</v>
      </c>
      <c r="F89" s="1" t="s">
        <v>388</v>
      </c>
    </row>
    <row r="90" spans="1:14" s="73" customFormat="1">
      <c r="A90" s="1" t="s">
        <v>156</v>
      </c>
      <c r="B90" s="133">
        <v>126.5</v>
      </c>
      <c r="C90" s="133">
        <v>142.89999999999998</v>
      </c>
      <c r="D90" s="79">
        <v>16.399999999999977</v>
      </c>
      <c r="E90" s="120">
        <v>0.12964426877470336</v>
      </c>
      <c r="F90" s="1" t="s">
        <v>242</v>
      </c>
    </row>
    <row r="91" spans="1:14" s="73" customFormat="1">
      <c r="A91" s="1" t="s">
        <v>291</v>
      </c>
      <c r="B91" s="133">
        <v>26.599999999999998</v>
      </c>
      <c r="C91" s="133">
        <v>29.9</v>
      </c>
      <c r="D91" s="79">
        <v>3.3000000000000007</v>
      </c>
      <c r="E91" s="120">
        <v>0.12406015037593988</v>
      </c>
      <c r="F91" s="1" t="s">
        <v>188</v>
      </c>
    </row>
    <row r="92" spans="1:14" s="73" customFormat="1">
      <c r="A92" s="1" t="s">
        <v>204</v>
      </c>
      <c r="B92" s="133">
        <v>97</v>
      </c>
      <c r="C92" s="133">
        <v>108.8</v>
      </c>
      <c r="D92" s="79">
        <v>11.799999999999997</v>
      </c>
      <c r="E92" s="120">
        <v>0.12164948453608244</v>
      </c>
      <c r="F92" s="1" t="s">
        <v>188</v>
      </c>
    </row>
    <row r="93" spans="1:14" s="73" customFormat="1">
      <c r="A93" s="1" t="s">
        <v>216</v>
      </c>
      <c r="B93" s="134">
        <v>175.39999999999998</v>
      </c>
      <c r="C93" s="134">
        <v>195.4</v>
      </c>
      <c r="D93" s="80">
        <v>20.000000000000028</v>
      </c>
      <c r="E93" s="121">
        <v>0.11402508551881431</v>
      </c>
      <c r="F93" s="1" t="s">
        <v>221</v>
      </c>
    </row>
    <row r="94" spans="1:14" s="73" customFormat="1">
      <c r="A94" s="1" t="s">
        <v>111</v>
      </c>
      <c r="B94" s="135">
        <v>4.33</v>
      </c>
      <c r="C94" s="135">
        <v>4.8</v>
      </c>
      <c r="D94" s="14">
        <v>0.46999999999999975</v>
      </c>
      <c r="E94" s="126">
        <v>0.10854503464203227</v>
      </c>
      <c r="F94" s="1" t="s">
        <v>94</v>
      </c>
    </row>
    <row r="95" spans="1:14" s="73" customFormat="1">
      <c r="A95" s="2" t="s">
        <v>114</v>
      </c>
      <c r="B95" s="134">
        <v>3548.5</v>
      </c>
      <c r="C95" s="134">
        <v>3931</v>
      </c>
      <c r="D95" s="124">
        <v>382.5</v>
      </c>
      <c r="E95" s="125">
        <v>0.10779202479921093</v>
      </c>
      <c r="F95" s="2" t="s">
        <v>387</v>
      </c>
    </row>
    <row r="96" spans="1:14" s="73" customFormat="1">
      <c r="A96" s="1" t="s">
        <v>172</v>
      </c>
      <c r="B96" s="134">
        <v>56.8</v>
      </c>
      <c r="C96" s="134">
        <v>62.8</v>
      </c>
      <c r="D96" s="80">
        <v>6</v>
      </c>
      <c r="E96" s="121">
        <v>0.10563380281690142</v>
      </c>
      <c r="F96" s="1" t="s">
        <v>388</v>
      </c>
    </row>
    <row r="97" spans="1:6" s="73" customFormat="1">
      <c r="A97" s="1" t="s">
        <v>123</v>
      </c>
      <c r="B97" s="133">
        <v>30.6</v>
      </c>
      <c r="C97" s="133">
        <v>33.799999999999997</v>
      </c>
      <c r="D97" s="79">
        <v>3.1999999999999957</v>
      </c>
      <c r="E97" s="120">
        <v>0.10457516339869266</v>
      </c>
      <c r="F97" s="1" t="s">
        <v>188</v>
      </c>
    </row>
    <row r="98" spans="1:6" s="73" customFormat="1">
      <c r="A98" s="1" t="s">
        <v>80</v>
      </c>
      <c r="B98" s="134">
        <v>57.5</v>
      </c>
      <c r="C98" s="134">
        <v>63.300000000000004</v>
      </c>
      <c r="D98" s="80">
        <v>5.8000000000000043</v>
      </c>
      <c r="E98" s="121">
        <v>0.10086956521739138</v>
      </c>
      <c r="F98" s="1" t="s">
        <v>389</v>
      </c>
    </row>
    <row r="99" spans="1:6" s="73" customFormat="1">
      <c r="A99" s="1" t="s">
        <v>358</v>
      </c>
      <c r="B99" s="134">
        <v>17.2</v>
      </c>
      <c r="C99" s="134">
        <v>18.899999999999999</v>
      </c>
      <c r="D99" s="80">
        <v>1.6999999999999993</v>
      </c>
      <c r="E99" s="121">
        <v>9.8837209302325549E-2</v>
      </c>
      <c r="F99" s="1" t="s">
        <v>388</v>
      </c>
    </row>
    <row r="100" spans="1:6" s="73" customFormat="1">
      <c r="A100" s="1" t="s">
        <v>163</v>
      </c>
      <c r="B100" s="133">
        <v>685.6</v>
      </c>
      <c r="C100" s="133">
        <v>752</v>
      </c>
      <c r="D100" s="79">
        <v>66.399999999999977</v>
      </c>
      <c r="E100" s="120">
        <v>9.6849474912485384E-2</v>
      </c>
      <c r="F100" s="1" t="s">
        <v>242</v>
      </c>
    </row>
    <row r="101" spans="1:6" s="73" customFormat="1">
      <c r="A101" s="1" t="s">
        <v>365</v>
      </c>
      <c r="B101" s="134">
        <v>56.6</v>
      </c>
      <c r="C101" s="134">
        <v>61.9</v>
      </c>
      <c r="D101" s="80">
        <v>5.2999999999999972</v>
      </c>
      <c r="E101" s="121">
        <v>9.3639575971731392E-2</v>
      </c>
      <c r="F101" s="1" t="s">
        <v>4</v>
      </c>
    </row>
    <row r="102" spans="1:6" s="73" customFormat="1">
      <c r="A102" s="1" t="s">
        <v>142</v>
      </c>
      <c r="B102" s="134">
        <v>57</v>
      </c>
      <c r="C102" s="134">
        <v>62.3</v>
      </c>
      <c r="D102" s="80">
        <v>5.2999999999999972</v>
      </c>
      <c r="E102" s="121">
        <v>9.2982456140350833E-2</v>
      </c>
      <c r="F102" s="1" t="s">
        <v>4</v>
      </c>
    </row>
    <row r="103" spans="1:6" s="73" customFormat="1">
      <c r="A103" s="1" t="s">
        <v>14</v>
      </c>
      <c r="B103" s="133">
        <v>3.3000000000000003</v>
      </c>
      <c r="C103" s="133">
        <v>3.6</v>
      </c>
      <c r="D103" s="79">
        <v>0.29999999999999982</v>
      </c>
      <c r="E103" s="120">
        <v>9.0909090909090842E-2</v>
      </c>
      <c r="F103" s="1" t="s">
        <v>242</v>
      </c>
    </row>
    <row r="104" spans="1:6" s="73" customFormat="1">
      <c r="A104" s="1" t="s">
        <v>143</v>
      </c>
      <c r="B104" s="134">
        <v>11.6</v>
      </c>
      <c r="C104" s="134">
        <v>12.6</v>
      </c>
      <c r="D104" s="80">
        <v>1</v>
      </c>
      <c r="E104" s="121">
        <v>8.6206896551724144E-2</v>
      </c>
      <c r="F104" s="1" t="s">
        <v>4</v>
      </c>
    </row>
    <row r="105" spans="1:6" s="73" customFormat="1">
      <c r="A105" s="1" t="s">
        <v>254</v>
      </c>
      <c r="B105" s="133">
        <v>11.6</v>
      </c>
      <c r="C105" s="133">
        <v>12.6</v>
      </c>
      <c r="D105" s="79">
        <v>1</v>
      </c>
      <c r="E105" s="120">
        <v>8.6206896551724144E-2</v>
      </c>
      <c r="F105" s="1" t="s">
        <v>4</v>
      </c>
    </row>
    <row r="106" spans="1:6" s="73" customFormat="1">
      <c r="A106" s="1" t="s">
        <v>302</v>
      </c>
      <c r="B106" s="135">
        <v>24.4</v>
      </c>
      <c r="C106" s="135">
        <v>26.5</v>
      </c>
      <c r="D106" s="14">
        <v>2.1000000000000014</v>
      </c>
      <c r="E106" s="126">
        <v>8.6065573770491871E-2</v>
      </c>
      <c r="F106" s="1" t="s">
        <v>390</v>
      </c>
    </row>
    <row r="107" spans="1:6" s="73" customFormat="1">
      <c r="A107" s="1" t="s">
        <v>248</v>
      </c>
      <c r="B107" s="133">
        <v>21.799999999999997</v>
      </c>
      <c r="C107" s="133">
        <v>23.6</v>
      </c>
      <c r="D107" s="79">
        <v>1.8000000000000043</v>
      </c>
      <c r="E107" s="120">
        <v>8.2568807339449754E-2</v>
      </c>
      <c r="F107" s="1" t="s">
        <v>387</v>
      </c>
    </row>
    <row r="108" spans="1:6" s="73" customFormat="1">
      <c r="A108" s="1" t="s">
        <v>152</v>
      </c>
      <c r="B108" s="134">
        <v>247.06799999999998</v>
      </c>
      <c r="C108" s="134">
        <v>267.39999999999998</v>
      </c>
      <c r="D108" s="80">
        <v>20.331999999999994</v>
      </c>
      <c r="E108" s="121">
        <v>8.2293133874075136E-2</v>
      </c>
      <c r="F108" s="1" t="s">
        <v>389</v>
      </c>
    </row>
    <row r="109" spans="1:6" s="73" customFormat="1">
      <c r="A109" s="1" t="s">
        <v>220</v>
      </c>
      <c r="B109" s="135">
        <v>17.5</v>
      </c>
      <c r="C109" s="135">
        <v>18.899999999999999</v>
      </c>
      <c r="D109" s="14">
        <v>1.3999999999999986</v>
      </c>
      <c r="E109" s="126">
        <v>7.9999999999999918E-2</v>
      </c>
      <c r="F109" s="1" t="s">
        <v>221</v>
      </c>
    </row>
    <row r="110" spans="1:6" s="73" customFormat="1">
      <c r="A110" s="1" t="s">
        <v>112</v>
      </c>
      <c r="B110" s="133">
        <v>23.8</v>
      </c>
      <c r="C110" s="133">
        <v>25.7</v>
      </c>
      <c r="D110" s="79">
        <v>1.8999999999999986</v>
      </c>
      <c r="E110" s="120">
        <v>7.9831932773109182E-2</v>
      </c>
      <c r="F110" s="1" t="s">
        <v>387</v>
      </c>
    </row>
    <row r="111" spans="1:6" s="73" customFormat="1">
      <c r="A111" s="1" t="s">
        <v>108</v>
      </c>
      <c r="B111" s="133">
        <v>112.4</v>
      </c>
      <c r="C111" s="133">
        <v>121.3</v>
      </c>
      <c r="D111" s="79">
        <v>8.8999999999999915</v>
      </c>
      <c r="E111" s="120">
        <v>7.9181494661921634E-2</v>
      </c>
      <c r="F111" s="1" t="s">
        <v>75</v>
      </c>
    </row>
    <row r="112" spans="1:6" s="73" customFormat="1">
      <c r="A112" s="1" t="s">
        <v>296</v>
      </c>
      <c r="B112" s="133">
        <v>1035.8</v>
      </c>
      <c r="C112" s="133">
        <v>1116.8</v>
      </c>
      <c r="D112" s="79">
        <v>81</v>
      </c>
      <c r="E112" s="120">
        <v>7.8200424792430973E-2</v>
      </c>
      <c r="F112" s="1" t="s">
        <v>75</v>
      </c>
    </row>
    <row r="113" spans="1:6" s="73" customFormat="1">
      <c r="A113" s="1" t="s">
        <v>115</v>
      </c>
      <c r="B113" s="133">
        <v>6.6</v>
      </c>
      <c r="C113" s="133">
        <v>7.1000000000000005</v>
      </c>
      <c r="D113" s="79">
        <v>0.50000000000000089</v>
      </c>
      <c r="E113" s="120">
        <v>7.5757575757575898E-2</v>
      </c>
      <c r="F113" s="1" t="s">
        <v>387</v>
      </c>
    </row>
    <row r="114" spans="1:6" s="73" customFormat="1">
      <c r="A114" s="1" t="s">
        <v>279</v>
      </c>
      <c r="B114" s="134">
        <v>21.299999999999997</v>
      </c>
      <c r="C114" s="134">
        <v>22.9</v>
      </c>
      <c r="D114" s="80">
        <v>1.6000000000000014</v>
      </c>
      <c r="E114" s="121">
        <v>7.511737089201885E-2</v>
      </c>
      <c r="F114" s="1" t="s">
        <v>188</v>
      </c>
    </row>
    <row r="115" spans="1:6" s="73" customFormat="1">
      <c r="A115" s="1" t="s">
        <v>219</v>
      </c>
      <c r="B115" s="135">
        <v>38.799999999999997</v>
      </c>
      <c r="C115" s="135">
        <v>41.7</v>
      </c>
      <c r="D115" s="14">
        <v>2.9000000000000057</v>
      </c>
      <c r="E115" s="126">
        <v>7.4742268041237264E-2</v>
      </c>
      <c r="F115" s="1" t="s">
        <v>221</v>
      </c>
    </row>
    <row r="116" spans="1:6" s="73" customFormat="1">
      <c r="A116" s="1" t="s">
        <v>111</v>
      </c>
      <c r="B116" s="134">
        <v>67.8</v>
      </c>
      <c r="C116" s="134">
        <v>72.8</v>
      </c>
      <c r="D116" s="80">
        <v>5</v>
      </c>
      <c r="E116" s="121">
        <v>7.3746312684365781E-2</v>
      </c>
      <c r="F116" s="1" t="s">
        <v>4</v>
      </c>
    </row>
    <row r="117" spans="1:6" s="73" customFormat="1">
      <c r="A117" s="1" t="s">
        <v>356</v>
      </c>
      <c r="B117" s="133">
        <v>545</v>
      </c>
      <c r="C117" s="133">
        <v>585</v>
      </c>
      <c r="D117" s="79">
        <v>40</v>
      </c>
      <c r="E117" s="120">
        <v>7.3394495412844041E-2</v>
      </c>
      <c r="F117" s="1" t="s">
        <v>188</v>
      </c>
    </row>
    <row r="118" spans="1:6" s="73" customFormat="1">
      <c r="A118" s="1" t="s">
        <v>342</v>
      </c>
      <c r="B118" s="133">
        <v>1.4</v>
      </c>
      <c r="C118" s="133">
        <v>1.5</v>
      </c>
      <c r="D118" s="79">
        <v>0.10000000000000009</v>
      </c>
      <c r="E118" s="120">
        <v>7.1428571428571494E-2</v>
      </c>
      <c r="F118" s="1" t="s">
        <v>242</v>
      </c>
    </row>
    <row r="119" spans="1:6" s="73" customFormat="1">
      <c r="A119" s="1" t="s">
        <v>276</v>
      </c>
      <c r="B119" s="134">
        <v>4.2</v>
      </c>
      <c r="C119" s="134">
        <v>4.5</v>
      </c>
      <c r="D119" s="80">
        <v>0.29999999999999982</v>
      </c>
      <c r="E119" s="121">
        <v>7.1428571428571383E-2</v>
      </c>
      <c r="F119" s="1" t="s">
        <v>76</v>
      </c>
    </row>
    <row r="120" spans="1:6" s="73" customFormat="1">
      <c r="A120" s="1" t="s">
        <v>336</v>
      </c>
      <c r="B120" s="134">
        <v>-84.1</v>
      </c>
      <c r="C120" s="134">
        <v>-90</v>
      </c>
      <c r="D120" s="80">
        <v>-5.9000000000000057</v>
      </c>
      <c r="E120" s="121">
        <v>7.0154577883472125E-2</v>
      </c>
      <c r="F120" s="1" t="s">
        <v>188</v>
      </c>
    </row>
    <row r="121" spans="1:6" s="73" customFormat="1">
      <c r="A121" s="1" t="s">
        <v>429</v>
      </c>
      <c r="B121" s="134">
        <v>4.4000000000000004</v>
      </c>
      <c r="C121" s="134">
        <v>4.7</v>
      </c>
      <c r="D121" s="80">
        <v>0.29999999999999982</v>
      </c>
      <c r="E121" s="121">
        <v>6.8181818181818135E-2</v>
      </c>
      <c r="F121" s="1" t="s">
        <v>389</v>
      </c>
    </row>
    <row r="122" spans="1:6" s="73" customFormat="1">
      <c r="A122" s="1" t="s">
        <v>431</v>
      </c>
      <c r="B122" s="135">
        <v>216.6</v>
      </c>
      <c r="C122" s="135">
        <v>230.9</v>
      </c>
      <c r="D122" s="14">
        <v>14.300000000000011</v>
      </c>
      <c r="E122" s="126">
        <v>6.6020313942751666E-2</v>
      </c>
      <c r="F122" s="1" t="s">
        <v>221</v>
      </c>
    </row>
    <row r="123" spans="1:6" s="73" customFormat="1">
      <c r="A123" s="1" t="s">
        <v>157</v>
      </c>
      <c r="B123" s="134">
        <v>6.2</v>
      </c>
      <c r="C123" s="134">
        <v>6.6</v>
      </c>
      <c r="D123" s="80">
        <v>0.39999999999999947</v>
      </c>
      <c r="E123" s="121">
        <v>6.4516129032257979E-2</v>
      </c>
      <c r="F123" s="1" t="s">
        <v>242</v>
      </c>
    </row>
    <row r="124" spans="1:6" s="73" customFormat="1">
      <c r="A124" s="1" t="s">
        <v>155</v>
      </c>
      <c r="B124" s="133">
        <v>137.1</v>
      </c>
      <c r="C124" s="133">
        <v>145.6</v>
      </c>
      <c r="D124" s="79">
        <v>8.5</v>
      </c>
      <c r="E124" s="120">
        <v>6.1998541210795045E-2</v>
      </c>
      <c r="F124" s="1" t="s">
        <v>242</v>
      </c>
    </row>
    <row r="125" spans="1:6" s="73" customFormat="1">
      <c r="A125" s="1" t="s">
        <v>281</v>
      </c>
      <c r="B125" s="134">
        <v>23.200000000000003</v>
      </c>
      <c r="C125" s="134">
        <v>24.599999999999998</v>
      </c>
      <c r="D125" s="80">
        <v>1.399999999999995</v>
      </c>
      <c r="E125" s="121">
        <v>6.0344827586206677E-2</v>
      </c>
      <c r="F125" s="1" t="s">
        <v>209</v>
      </c>
    </row>
    <row r="126" spans="1:6" s="73" customFormat="1">
      <c r="A126" s="1" t="s">
        <v>371</v>
      </c>
      <c r="B126" s="133">
        <v>1.7</v>
      </c>
      <c r="C126" s="133">
        <v>1.8</v>
      </c>
      <c r="D126" s="79">
        <v>0.10000000000000009</v>
      </c>
      <c r="E126" s="120">
        <v>5.8823529411764761E-2</v>
      </c>
      <c r="F126" s="1" t="s">
        <v>4</v>
      </c>
    </row>
    <row r="127" spans="1:6" s="73" customFormat="1">
      <c r="A127" s="1" t="s">
        <v>161</v>
      </c>
      <c r="B127" s="133">
        <v>6713.4</v>
      </c>
      <c r="C127" s="133">
        <v>7108.2</v>
      </c>
      <c r="D127" s="79">
        <v>394.80000000000018</v>
      </c>
      <c r="E127" s="120">
        <v>5.8807757619090205E-2</v>
      </c>
      <c r="F127" s="1" t="s">
        <v>242</v>
      </c>
    </row>
    <row r="128" spans="1:6" s="73" customFormat="1">
      <c r="A128" s="1" t="s">
        <v>150</v>
      </c>
      <c r="B128" s="134">
        <v>114.6</v>
      </c>
      <c r="C128" s="134">
        <v>121.30000000000001</v>
      </c>
      <c r="D128" s="80">
        <v>6.7000000000000171</v>
      </c>
      <c r="E128" s="121">
        <v>5.8464223385689504E-2</v>
      </c>
      <c r="F128" s="1" t="s">
        <v>4</v>
      </c>
    </row>
    <row r="129" spans="1:6" s="73" customFormat="1">
      <c r="A129" s="1" t="s">
        <v>206</v>
      </c>
      <c r="B129" s="134">
        <v>12.3</v>
      </c>
      <c r="C129" s="134">
        <v>13</v>
      </c>
      <c r="D129" s="80">
        <v>0.69999999999999929</v>
      </c>
      <c r="E129" s="121">
        <v>5.6910569105690999E-2</v>
      </c>
      <c r="F129" s="1" t="s">
        <v>4</v>
      </c>
    </row>
    <row r="130" spans="1:6" s="73" customFormat="1">
      <c r="A130" s="1" t="s">
        <v>137</v>
      </c>
      <c r="B130" s="133">
        <v>40.799999999999997</v>
      </c>
      <c r="C130" s="133">
        <v>43.1</v>
      </c>
      <c r="D130" s="79">
        <v>2.3000000000000043</v>
      </c>
      <c r="E130" s="120">
        <v>5.6372549019607948E-2</v>
      </c>
      <c r="F130" s="1" t="s">
        <v>4</v>
      </c>
    </row>
    <row r="131" spans="1:6" s="73" customFormat="1">
      <c r="A131" s="1" t="s">
        <v>128</v>
      </c>
      <c r="B131" s="133">
        <v>640</v>
      </c>
      <c r="C131" s="133">
        <v>675.7</v>
      </c>
      <c r="D131" s="79">
        <v>35.700000000000045</v>
      </c>
      <c r="E131" s="120">
        <v>5.5781250000000074E-2</v>
      </c>
      <c r="F131" s="1" t="s">
        <v>188</v>
      </c>
    </row>
    <row r="132" spans="1:6" s="73" customFormat="1">
      <c r="A132" s="1" t="s">
        <v>315</v>
      </c>
      <c r="B132" s="133">
        <v>310.89999999999998</v>
      </c>
      <c r="C132" s="133">
        <v>328.2</v>
      </c>
      <c r="D132" s="79">
        <v>17.300000000000011</v>
      </c>
      <c r="E132" s="120">
        <v>5.5644901897716349E-2</v>
      </c>
      <c r="F132" s="1" t="s">
        <v>188</v>
      </c>
    </row>
    <row r="133" spans="1:6" s="73" customFormat="1">
      <c r="A133" s="1" t="s">
        <v>260</v>
      </c>
      <c r="B133" s="135">
        <v>1582.9</v>
      </c>
      <c r="C133" s="135">
        <v>1669.4</v>
      </c>
      <c r="D133" s="14">
        <v>86.5</v>
      </c>
      <c r="E133" s="126">
        <v>5.4646534841114404E-2</v>
      </c>
      <c r="F133" s="1" t="s">
        <v>221</v>
      </c>
    </row>
    <row r="134" spans="1:6" s="73" customFormat="1">
      <c r="A134" s="1" t="s">
        <v>116</v>
      </c>
      <c r="B134" s="133">
        <v>1.9</v>
      </c>
      <c r="C134" s="133">
        <v>2</v>
      </c>
      <c r="D134" s="79">
        <v>0.10000000000000009</v>
      </c>
      <c r="E134" s="120">
        <v>5.2631578947368474E-2</v>
      </c>
      <c r="F134" s="1" t="s">
        <v>387</v>
      </c>
    </row>
    <row r="135" spans="1:6" s="73" customFormat="1">
      <c r="A135" s="1" t="s">
        <v>138</v>
      </c>
      <c r="B135" s="133">
        <v>44</v>
      </c>
      <c r="C135" s="133">
        <v>46.300000000000004</v>
      </c>
      <c r="D135" s="79">
        <v>2.3000000000000043</v>
      </c>
      <c r="E135" s="120">
        <v>5.2272727272727366E-2</v>
      </c>
      <c r="F135" s="1" t="s">
        <v>4</v>
      </c>
    </row>
    <row r="136" spans="1:6" s="73" customFormat="1">
      <c r="A136" s="1" t="s">
        <v>218</v>
      </c>
      <c r="B136" s="135">
        <v>291.60000000000002</v>
      </c>
      <c r="C136" s="135">
        <v>306</v>
      </c>
      <c r="D136" s="14">
        <v>14.399999999999977</v>
      </c>
      <c r="E136" s="126">
        <v>4.9382716049382637E-2</v>
      </c>
      <c r="F136" s="1" t="s">
        <v>221</v>
      </c>
    </row>
    <row r="137" spans="1:6" s="73" customFormat="1">
      <c r="A137" s="1" t="s">
        <v>113</v>
      </c>
      <c r="B137" s="133">
        <v>1836.6</v>
      </c>
      <c r="C137" s="133">
        <v>1922.8</v>
      </c>
      <c r="D137" s="79">
        <v>86.200000000000045</v>
      </c>
      <c r="E137" s="120">
        <v>4.6934552978329547E-2</v>
      </c>
      <c r="F137" s="1" t="s">
        <v>387</v>
      </c>
    </row>
    <row r="138" spans="1:6" s="73" customFormat="1">
      <c r="A138" s="1" t="s">
        <v>324</v>
      </c>
      <c r="B138" s="134">
        <v>47.8</v>
      </c>
      <c r="C138" s="134">
        <v>50</v>
      </c>
      <c r="D138" s="80">
        <v>2.2000000000000028</v>
      </c>
      <c r="E138" s="121">
        <v>4.6025104602510525E-2</v>
      </c>
      <c r="F138" s="1" t="s">
        <v>76</v>
      </c>
    </row>
    <row r="139" spans="1:6" s="73" customFormat="1">
      <c r="A139" s="1" t="s">
        <v>126</v>
      </c>
      <c r="B139" s="134">
        <v>830</v>
      </c>
      <c r="C139" s="134">
        <v>865.7</v>
      </c>
      <c r="D139" s="80">
        <v>35.700000000000045</v>
      </c>
      <c r="E139" s="121">
        <v>4.3012048192771137E-2</v>
      </c>
      <c r="F139" s="1" t="s">
        <v>188</v>
      </c>
    </row>
    <row r="140" spans="1:6" s="73" customFormat="1">
      <c r="A140" s="1" t="s">
        <v>335</v>
      </c>
      <c r="B140" s="134">
        <v>11.7</v>
      </c>
      <c r="C140" s="134">
        <v>12.2</v>
      </c>
      <c r="D140" s="80">
        <v>0.5</v>
      </c>
      <c r="E140" s="121">
        <v>4.2735042735042736E-2</v>
      </c>
      <c r="F140" s="1" t="s">
        <v>4</v>
      </c>
    </row>
    <row r="141" spans="1:6" s="73" customFormat="1">
      <c r="A141" s="1" t="s">
        <v>314</v>
      </c>
      <c r="B141" s="133">
        <v>198</v>
      </c>
      <c r="C141" s="133">
        <v>206.1</v>
      </c>
      <c r="D141" s="79">
        <v>8.0999999999999943</v>
      </c>
      <c r="E141" s="120">
        <v>4.0909090909090881E-2</v>
      </c>
      <c r="F141" s="1" t="s">
        <v>75</v>
      </c>
    </row>
    <row r="142" spans="1:6" s="73" customFormat="1">
      <c r="A142" s="1" t="s">
        <v>205</v>
      </c>
      <c r="B142" s="134">
        <v>20.3</v>
      </c>
      <c r="C142" s="134">
        <v>21.1</v>
      </c>
      <c r="D142" s="80">
        <v>0.80000000000000071</v>
      </c>
      <c r="E142" s="121">
        <v>3.9408866995073927E-2</v>
      </c>
      <c r="F142" s="1" t="s">
        <v>188</v>
      </c>
    </row>
    <row r="143" spans="1:6" s="73" customFormat="1">
      <c r="A143" s="1" t="s">
        <v>283</v>
      </c>
      <c r="B143" s="134">
        <v>28.7</v>
      </c>
      <c r="C143" s="134">
        <v>29.8</v>
      </c>
      <c r="D143" s="80">
        <v>1.1000000000000014</v>
      </c>
      <c r="E143" s="121">
        <v>3.8327526132404234E-2</v>
      </c>
      <c r="F143" s="1" t="s">
        <v>76</v>
      </c>
    </row>
    <row r="144" spans="1:6" s="73" customFormat="1">
      <c r="A144" s="1" t="s">
        <v>211</v>
      </c>
      <c r="B144" s="134">
        <v>139.5</v>
      </c>
      <c r="C144" s="134">
        <v>144.79999999999998</v>
      </c>
      <c r="D144" s="80">
        <v>5.2999999999999829</v>
      </c>
      <c r="E144" s="121">
        <v>3.7992831541218519E-2</v>
      </c>
      <c r="F144" s="1" t="s">
        <v>388</v>
      </c>
    </row>
    <row r="145" spans="1:6" s="73" customFormat="1">
      <c r="A145" s="1" t="s">
        <v>119</v>
      </c>
      <c r="B145" s="133">
        <v>22.8</v>
      </c>
      <c r="C145" s="133">
        <v>23.6</v>
      </c>
      <c r="D145" s="79">
        <v>0.80000000000000071</v>
      </c>
      <c r="E145" s="120">
        <v>3.5087719298245647E-2</v>
      </c>
      <c r="F145" s="1" t="s">
        <v>387</v>
      </c>
    </row>
    <row r="146" spans="1:6" s="73" customFormat="1">
      <c r="A146" s="1" t="s">
        <v>147</v>
      </c>
      <c r="B146" s="134">
        <v>374.4</v>
      </c>
      <c r="C146" s="134">
        <v>387.40000000000003</v>
      </c>
      <c r="D146" s="80">
        <v>13.000000000000057</v>
      </c>
      <c r="E146" s="121">
        <v>3.4722222222222376E-2</v>
      </c>
      <c r="F146" s="1" t="s">
        <v>4</v>
      </c>
    </row>
    <row r="147" spans="1:6" s="73" customFormat="1">
      <c r="A147" s="1" t="s">
        <v>425</v>
      </c>
      <c r="B147" s="134">
        <v>17.5</v>
      </c>
      <c r="C147" s="134">
        <v>18.100000000000001</v>
      </c>
      <c r="D147" s="80">
        <v>0.60000000000000142</v>
      </c>
      <c r="E147" s="121">
        <v>3.4285714285714364E-2</v>
      </c>
      <c r="F147" s="1" t="s">
        <v>388</v>
      </c>
    </row>
    <row r="148" spans="1:6" s="73" customFormat="1">
      <c r="A148" s="1" t="s">
        <v>131</v>
      </c>
      <c r="B148" s="134">
        <v>743.2</v>
      </c>
      <c r="C148" s="134">
        <v>768.2</v>
      </c>
      <c r="D148" s="80">
        <v>25</v>
      </c>
      <c r="E148" s="121">
        <v>3.363832077502691E-2</v>
      </c>
      <c r="F148" s="1" t="s">
        <v>188</v>
      </c>
    </row>
    <row r="149" spans="1:6" s="73" customFormat="1">
      <c r="A149" s="1" t="s">
        <v>261</v>
      </c>
      <c r="B149" s="135">
        <v>532.20000000000005</v>
      </c>
      <c r="C149" s="135">
        <v>549.79999999999995</v>
      </c>
      <c r="D149" s="14">
        <v>17.599999999999909</v>
      </c>
      <c r="E149" s="126">
        <v>3.307027433295736E-2</v>
      </c>
      <c r="F149" s="1" t="s">
        <v>221</v>
      </c>
    </row>
    <row r="150" spans="1:6" s="73" customFormat="1">
      <c r="A150" s="1" t="s">
        <v>290</v>
      </c>
      <c r="B150" s="133">
        <v>99.4</v>
      </c>
      <c r="C150" s="133">
        <v>102.60000000000001</v>
      </c>
      <c r="D150" s="79">
        <v>3.2000000000000028</v>
      </c>
      <c r="E150" s="120">
        <v>3.2193158953722358E-2</v>
      </c>
      <c r="F150" s="1" t="s">
        <v>188</v>
      </c>
    </row>
    <row r="151" spans="1:6" s="73" customFormat="1">
      <c r="A151" s="1" t="s">
        <v>353</v>
      </c>
      <c r="B151" s="134">
        <v>15.7</v>
      </c>
      <c r="C151" s="134">
        <v>16.2</v>
      </c>
      <c r="D151" s="80">
        <v>0.5</v>
      </c>
      <c r="E151" s="121">
        <v>3.1847133757961783E-2</v>
      </c>
      <c r="F151" s="1" t="s">
        <v>209</v>
      </c>
    </row>
    <row r="152" spans="1:6" s="73" customFormat="1">
      <c r="A152" s="1" t="s">
        <v>102</v>
      </c>
      <c r="B152" s="133">
        <v>71.900000000000006</v>
      </c>
      <c r="C152" s="133">
        <v>74.099999999999994</v>
      </c>
      <c r="D152" s="79">
        <v>2.1999999999999886</v>
      </c>
      <c r="E152" s="120">
        <v>3.0598052851182039E-2</v>
      </c>
      <c r="F152" s="1" t="s">
        <v>75</v>
      </c>
    </row>
    <row r="153" spans="1:6" s="73" customFormat="1">
      <c r="A153" s="1" t="s">
        <v>109</v>
      </c>
      <c r="B153" s="133">
        <v>32.700000000000003</v>
      </c>
      <c r="C153" s="133">
        <v>33.700000000000003</v>
      </c>
      <c r="D153" s="79">
        <v>1</v>
      </c>
      <c r="E153" s="120">
        <v>3.0581039755351678E-2</v>
      </c>
      <c r="F153" s="1" t="s">
        <v>75</v>
      </c>
    </row>
    <row r="154" spans="1:6" s="73" customFormat="1">
      <c r="A154" s="1" t="s">
        <v>298</v>
      </c>
      <c r="B154" s="134">
        <v>42.999999999999993</v>
      </c>
      <c r="C154" s="134">
        <v>44.3</v>
      </c>
      <c r="D154" s="80">
        <v>1.3000000000000043</v>
      </c>
      <c r="E154" s="121">
        <v>3.0232558139534987E-2</v>
      </c>
      <c r="F154" s="1" t="s">
        <v>188</v>
      </c>
    </row>
    <row r="155" spans="1:6" s="73" customFormat="1">
      <c r="A155" s="1" t="s">
        <v>140</v>
      </c>
      <c r="B155" s="133">
        <v>36.299999999999997</v>
      </c>
      <c r="C155" s="133">
        <v>37.299999999999997</v>
      </c>
      <c r="D155" s="79">
        <v>1</v>
      </c>
      <c r="E155" s="120">
        <v>2.7548209366391185E-2</v>
      </c>
      <c r="F155" s="1" t="s">
        <v>4</v>
      </c>
    </row>
    <row r="156" spans="1:6" s="73" customFormat="1">
      <c r="A156" s="1" t="s">
        <v>313</v>
      </c>
      <c r="B156" s="134">
        <v>224.8</v>
      </c>
      <c r="C156" s="134">
        <v>230.9</v>
      </c>
      <c r="D156" s="80">
        <v>6.0999999999999943</v>
      </c>
      <c r="E156" s="121">
        <v>2.713523131672595E-2</v>
      </c>
      <c r="F156" s="1" t="s">
        <v>188</v>
      </c>
    </row>
    <row r="157" spans="1:6" s="73" customFormat="1">
      <c r="A157" s="1" t="s">
        <v>357</v>
      </c>
      <c r="B157" s="134">
        <v>7.6</v>
      </c>
      <c r="C157" s="134">
        <v>7.8</v>
      </c>
      <c r="D157" s="80">
        <v>0.20000000000000018</v>
      </c>
      <c r="E157" s="121">
        <v>2.6315789473684237E-2</v>
      </c>
      <c r="F157" s="1" t="s">
        <v>389</v>
      </c>
    </row>
    <row r="158" spans="1:6" s="73" customFormat="1">
      <c r="A158" s="1" t="s">
        <v>130</v>
      </c>
      <c r="B158" s="136">
        <v>26.8</v>
      </c>
      <c r="C158" s="136">
        <v>27.5</v>
      </c>
      <c r="D158" s="82">
        <v>0.69999999999999929</v>
      </c>
      <c r="E158" s="123">
        <v>2.6119402985074598E-2</v>
      </c>
      <c r="F158" s="1" t="s">
        <v>188</v>
      </c>
    </row>
    <row r="159" spans="1:6" s="73" customFormat="1">
      <c r="A159" s="1" t="s">
        <v>187</v>
      </c>
      <c r="B159" s="134">
        <v>1312.1</v>
      </c>
      <c r="C159" s="134">
        <v>1345.9</v>
      </c>
      <c r="D159" s="80">
        <v>33.800000000000182</v>
      </c>
      <c r="E159" s="121">
        <v>2.576023168965794E-2</v>
      </c>
      <c r="F159" s="1" t="s">
        <v>75</v>
      </c>
    </row>
    <row r="160" spans="1:6" s="73" customFormat="1">
      <c r="A160" s="1" t="s">
        <v>149</v>
      </c>
      <c r="B160" s="134">
        <v>27.6</v>
      </c>
      <c r="C160" s="134">
        <v>28.3</v>
      </c>
      <c r="D160" s="80">
        <v>0.69999999999999929</v>
      </c>
      <c r="E160" s="121">
        <v>2.5362318840579684E-2</v>
      </c>
      <c r="F160" s="1" t="s">
        <v>4</v>
      </c>
    </row>
    <row r="161" spans="1:6" s="73" customFormat="1">
      <c r="A161" s="1" t="s">
        <v>334</v>
      </c>
      <c r="B161" s="134">
        <v>-100.5</v>
      </c>
      <c r="C161" s="134">
        <v>-103</v>
      </c>
      <c r="D161" s="80">
        <v>-2.5</v>
      </c>
      <c r="E161" s="121">
        <v>2.4875621890547265E-2</v>
      </c>
      <c r="F161" s="1" t="s">
        <v>76</v>
      </c>
    </row>
    <row r="162" spans="1:6" s="73" customFormat="1">
      <c r="A162" s="1" t="s">
        <v>422</v>
      </c>
      <c r="B162" s="134">
        <v>49.1</v>
      </c>
      <c r="C162" s="134">
        <v>50.2</v>
      </c>
      <c r="D162" s="80">
        <v>1.1000000000000014</v>
      </c>
      <c r="E162" s="121">
        <v>2.240325865580451E-2</v>
      </c>
      <c r="F162" s="1" t="s">
        <v>76</v>
      </c>
    </row>
    <row r="163" spans="1:6" s="73" customFormat="1">
      <c r="A163" s="1" t="s">
        <v>247</v>
      </c>
      <c r="B163" s="134">
        <v>467.9</v>
      </c>
      <c r="C163" s="134">
        <v>478</v>
      </c>
      <c r="D163" s="80">
        <v>10.100000000000023</v>
      </c>
      <c r="E163" s="121">
        <v>2.1585808933532857E-2</v>
      </c>
      <c r="F163" s="1" t="s">
        <v>242</v>
      </c>
    </row>
    <row r="164" spans="1:6" s="73" customFormat="1">
      <c r="A164" s="1" t="s">
        <v>363</v>
      </c>
      <c r="B164" s="134">
        <v>4.8</v>
      </c>
      <c r="C164" s="134">
        <v>4.9000000000000004</v>
      </c>
      <c r="D164" s="80">
        <v>0.10000000000000053</v>
      </c>
      <c r="E164" s="121">
        <v>2.0833333333333447E-2</v>
      </c>
      <c r="F164" s="1" t="s">
        <v>209</v>
      </c>
    </row>
    <row r="165" spans="1:6" s="73" customFormat="1">
      <c r="A165" s="1" t="s">
        <v>323</v>
      </c>
      <c r="B165" s="134">
        <v>109.5</v>
      </c>
      <c r="C165" s="134">
        <v>111.7</v>
      </c>
      <c r="D165" s="80">
        <v>2.2000000000000028</v>
      </c>
      <c r="E165" s="121">
        <v>2.0091324200913269E-2</v>
      </c>
      <c r="F165" s="1" t="s">
        <v>75</v>
      </c>
    </row>
    <row r="166" spans="1:6" s="73" customFormat="1">
      <c r="A166" s="1" t="s">
        <v>255</v>
      </c>
      <c r="B166" s="134">
        <v>10.8</v>
      </c>
      <c r="C166" s="134">
        <v>11</v>
      </c>
      <c r="D166" s="80">
        <v>0.19999999999999929</v>
      </c>
      <c r="E166" s="121">
        <v>1.8518518518518452E-2</v>
      </c>
      <c r="F166" s="1" t="s">
        <v>76</v>
      </c>
    </row>
    <row r="167" spans="1:6" s="73" customFormat="1">
      <c r="A167" s="1" t="s">
        <v>227</v>
      </c>
      <c r="B167" s="133">
        <v>10704</v>
      </c>
      <c r="C167" s="133">
        <v>10894.4</v>
      </c>
      <c r="D167" s="79">
        <v>190.39999999999964</v>
      </c>
      <c r="E167" s="120">
        <v>1.7787742899850488E-2</v>
      </c>
      <c r="F167" s="1" t="s">
        <v>75</v>
      </c>
    </row>
    <row r="168" spans="1:6" s="73" customFormat="1">
      <c r="A168" s="1" t="s">
        <v>364</v>
      </c>
      <c r="B168" s="134">
        <v>149.69999999999999</v>
      </c>
      <c r="C168" s="134">
        <v>152.1</v>
      </c>
      <c r="D168" s="80">
        <v>2.4000000000000057</v>
      </c>
      <c r="E168" s="121">
        <v>1.6032064128256553E-2</v>
      </c>
      <c r="F168" s="1" t="s">
        <v>209</v>
      </c>
    </row>
    <row r="169" spans="1:6" s="73" customFormat="1">
      <c r="A169" s="1" t="s">
        <v>294</v>
      </c>
      <c r="B169" s="133">
        <v>44.4</v>
      </c>
      <c r="C169" s="133">
        <v>45.1</v>
      </c>
      <c r="D169" s="79">
        <v>0.70000000000000284</v>
      </c>
      <c r="E169" s="120">
        <v>1.576576576576583E-2</v>
      </c>
      <c r="F169" s="1" t="s">
        <v>188</v>
      </c>
    </row>
    <row r="170" spans="1:6" s="73" customFormat="1">
      <c r="A170" s="1" t="s">
        <v>274</v>
      </c>
      <c r="B170" s="134">
        <v>342.2</v>
      </c>
      <c r="C170" s="134">
        <v>346.7</v>
      </c>
      <c r="D170" s="80">
        <v>4.5</v>
      </c>
      <c r="E170" s="121">
        <v>1.3150204558737581E-2</v>
      </c>
      <c r="F170" s="1" t="s">
        <v>188</v>
      </c>
    </row>
    <row r="171" spans="1:6" s="73" customFormat="1">
      <c r="A171" s="1" t="s">
        <v>185</v>
      </c>
      <c r="B171" s="135">
        <v>17.399999999999999</v>
      </c>
      <c r="C171" s="135">
        <v>17.600000000000001</v>
      </c>
      <c r="D171" s="14">
        <v>0.20000000000000284</v>
      </c>
      <c r="E171" s="126">
        <v>1.1494252873563383E-2</v>
      </c>
      <c r="F171" s="1" t="s">
        <v>94</v>
      </c>
    </row>
    <row r="172" spans="1:6" s="73" customFormat="1">
      <c r="A172" s="1" t="s">
        <v>311</v>
      </c>
      <c r="B172" s="134">
        <v>12.799999999999999</v>
      </c>
      <c r="C172" s="134">
        <v>12.9</v>
      </c>
      <c r="D172" s="80">
        <v>0.10000000000000142</v>
      </c>
      <c r="E172" s="121">
        <v>7.812500000000111E-3</v>
      </c>
      <c r="F172" s="1" t="s">
        <v>188</v>
      </c>
    </row>
    <row r="173" spans="1:6" s="73" customFormat="1">
      <c r="A173" s="1" t="s">
        <v>141</v>
      </c>
      <c r="B173" s="134">
        <v>15.5</v>
      </c>
      <c r="C173" s="134">
        <v>15.600000000000001</v>
      </c>
      <c r="D173" s="80">
        <v>0.10000000000000142</v>
      </c>
      <c r="E173" s="121">
        <v>6.4516129032258984E-3</v>
      </c>
      <c r="F173" s="1" t="s">
        <v>4</v>
      </c>
    </row>
    <row r="174" spans="1:6" s="73" customFormat="1">
      <c r="A174" s="1" t="s">
        <v>316</v>
      </c>
      <c r="B174" s="133">
        <v>428.6</v>
      </c>
      <c r="C174" s="133">
        <v>431</v>
      </c>
      <c r="D174" s="79">
        <v>2.3999999999999773</v>
      </c>
      <c r="E174" s="120">
        <v>5.5996266915538427E-3</v>
      </c>
      <c r="F174" s="1" t="s">
        <v>75</v>
      </c>
    </row>
    <row r="175" spans="1:6" s="73" customFormat="1">
      <c r="A175" s="1" t="s">
        <v>106</v>
      </c>
      <c r="B175" s="133">
        <v>112.1</v>
      </c>
      <c r="C175" s="133">
        <v>112.5</v>
      </c>
      <c r="D175" s="79">
        <v>0.40000000000000568</v>
      </c>
      <c r="E175" s="120">
        <v>3.5682426404996049E-3</v>
      </c>
      <c r="F175" s="1" t="s">
        <v>75</v>
      </c>
    </row>
    <row r="176" spans="1:6" s="73" customFormat="1">
      <c r="A176" s="1" t="s">
        <v>300</v>
      </c>
      <c r="B176" s="134">
        <v>244.8</v>
      </c>
      <c r="C176" s="134">
        <v>245.5</v>
      </c>
      <c r="D176" s="80">
        <v>0.69999999999998863</v>
      </c>
      <c r="E176" s="121">
        <v>2.8594771241829599E-3</v>
      </c>
      <c r="F176" s="1" t="s">
        <v>209</v>
      </c>
    </row>
    <row r="177" spans="1:6" s="73" customFormat="1">
      <c r="A177" s="1" t="s">
        <v>327</v>
      </c>
      <c r="B177" s="133">
        <v>0.5</v>
      </c>
      <c r="C177" s="133">
        <v>0.5</v>
      </c>
      <c r="D177" s="79">
        <v>0</v>
      </c>
      <c r="E177" s="120">
        <v>0</v>
      </c>
      <c r="F177" s="1" t="s">
        <v>242</v>
      </c>
    </row>
    <row r="178" spans="1:6" s="73" customFormat="1">
      <c r="A178" s="1" t="s">
        <v>160</v>
      </c>
      <c r="B178" s="134">
        <v>4</v>
      </c>
      <c r="C178" s="134">
        <v>4</v>
      </c>
      <c r="D178" s="80">
        <v>0</v>
      </c>
      <c r="E178" s="121">
        <v>0</v>
      </c>
      <c r="F178" s="1" t="s">
        <v>242</v>
      </c>
    </row>
    <row r="179" spans="1:6" s="73" customFormat="1">
      <c r="A179" s="1" t="s">
        <v>341</v>
      </c>
      <c r="B179" s="136">
        <v>0.7</v>
      </c>
      <c r="C179" s="136">
        <v>0.7</v>
      </c>
      <c r="D179" s="82">
        <v>0</v>
      </c>
      <c r="E179" s="123">
        <v>0</v>
      </c>
      <c r="F179" s="1" t="s">
        <v>242</v>
      </c>
    </row>
    <row r="180" spans="1:6" s="73" customFormat="1">
      <c r="A180" s="1" t="s">
        <v>199</v>
      </c>
      <c r="B180" s="133">
        <v>3.8</v>
      </c>
      <c r="C180" s="133">
        <v>3.8</v>
      </c>
      <c r="D180" s="79">
        <v>0</v>
      </c>
      <c r="E180" s="120">
        <v>0</v>
      </c>
      <c r="F180" s="1" t="s">
        <v>242</v>
      </c>
    </row>
    <row r="181" spans="1:6" s="73" customFormat="1">
      <c r="A181" s="1" t="s">
        <v>346</v>
      </c>
      <c r="B181" s="135">
        <v>0.4</v>
      </c>
      <c r="C181" s="135">
        <v>0.4</v>
      </c>
      <c r="D181" s="14">
        <v>0</v>
      </c>
      <c r="E181" s="126">
        <v>0</v>
      </c>
      <c r="F181" s="1" t="s">
        <v>390</v>
      </c>
    </row>
    <row r="182" spans="1:6" s="73" customFormat="1">
      <c r="A182" s="1" t="s">
        <v>222</v>
      </c>
      <c r="B182" s="135">
        <v>0.5</v>
      </c>
      <c r="C182" s="135">
        <v>0.5</v>
      </c>
      <c r="D182" s="14">
        <v>0</v>
      </c>
      <c r="E182" s="126">
        <v>0</v>
      </c>
      <c r="F182" s="1" t="s">
        <v>390</v>
      </c>
    </row>
    <row r="183" spans="1:6" s="73" customFormat="1">
      <c r="A183" s="1" t="s">
        <v>275</v>
      </c>
      <c r="B183" s="135">
        <v>2.1</v>
      </c>
      <c r="C183" s="135">
        <v>2.1</v>
      </c>
      <c r="D183" s="14">
        <v>0</v>
      </c>
      <c r="E183" s="126">
        <v>0</v>
      </c>
      <c r="F183" s="1" t="s">
        <v>390</v>
      </c>
    </row>
    <row r="184" spans="1:6" s="73" customFormat="1">
      <c r="A184" s="1" t="s">
        <v>120</v>
      </c>
      <c r="B184" s="135">
        <v>0.4</v>
      </c>
      <c r="C184" s="135">
        <v>0.4</v>
      </c>
      <c r="D184" s="14">
        <v>0</v>
      </c>
      <c r="E184" s="126">
        <v>0</v>
      </c>
      <c r="F184" s="1" t="s">
        <v>390</v>
      </c>
    </row>
    <row r="185" spans="1:6" s="73" customFormat="1">
      <c r="A185" s="1" t="s">
        <v>223</v>
      </c>
      <c r="B185" s="135">
        <v>0.1</v>
      </c>
      <c r="C185" s="135">
        <v>0.1</v>
      </c>
      <c r="D185" s="14">
        <v>0</v>
      </c>
      <c r="E185" s="126">
        <v>0</v>
      </c>
      <c r="F185" s="1" t="s">
        <v>390</v>
      </c>
    </row>
    <row r="186" spans="1:6" s="73" customFormat="1">
      <c r="A186" s="1" t="s">
        <v>177</v>
      </c>
      <c r="B186" s="135">
        <v>0.1</v>
      </c>
      <c r="C186" s="135">
        <v>0.1</v>
      </c>
      <c r="D186" s="14">
        <v>0</v>
      </c>
      <c r="E186" s="126">
        <v>0</v>
      </c>
      <c r="F186" s="1" t="s">
        <v>390</v>
      </c>
    </row>
    <row r="187" spans="1:6" s="73" customFormat="1">
      <c r="A187" s="1" t="s">
        <v>183</v>
      </c>
      <c r="B187" s="135">
        <v>3.8</v>
      </c>
      <c r="C187" s="135">
        <v>3.8</v>
      </c>
      <c r="D187" s="14">
        <v>0</v>
      </c>
      <c r="E187" s="126">
        <v>0</v>
      </c>
      <c r="F187" s="1" t="s">
        <v>94</v>
      </c>
    </row>
    <row r="188" spans="1:6" s="73" customFormat="1">
      <c r="A188" s="1" t="s">
        <v>349</v>
      </c>
      <c r="B188" s="134">
        <v>0.1</v>
      </c>
      <c r="C188" s="134">
        <v>0.1</v>
      </c>
      <c r="D188" s="80">
        <v>0</v>
      </c>
      <c r="E188" s="121">
        <v>0</v>
      </c>
      <c r="F188" s="1" t="s">
        <v>389</v>
      </c>
    </row>
    <row r="189" spans="1:6" s="73" customFormat="1">
      <c r="A189" s="1" t="s">
        <v>337</v>
      </c>
      <c r="B189" s="133">
        <v>22.9</v>
      </c>
      <c r="C189" s="133">
        <v>22.9</v>
      </c>
      <c r="D189" s="79">
        <v>0</v>
      </c>
      <c r="E189" s="120">
        <v>0</v>
      </c>
      <c r="F189" s="1" t="s">
        <v>389</v>
      </c>
    </row>
    <row r="190" spans="1:6" s="73" customFormat="1">
      <c r="A190" s="1" t="s">
        <v>111</v>
      </c>
      <c r="B190" s="134">
        <v>6</v>
      </c>
      <c r="C190" s="134">
        <v>6</v>
      </c>
      <c r="D190" s="80">
        <v>0</v>
      </c>
      <c r="E190" s="121">
        <v>0</v>
      </c>
      <c r="F190" s="1" t="s">
        <v>389</v>
      </c>
    </row>
    <row r="191" spans="1:6" s="73" customFormat="1">
      <c r="A191" s="1" t="s">
        <v>111</v>
      </c>
      <c r="B191" s="134">
        <v>3</v>
      </c>
      <c r="C191" s="134">
        <v>3</v>
      </c>
      <c r="D191" s="80">
        <v>0</v>
      </c>
      <c r="E191" s="121">
        <v>0</v>
      </c>
      <c r="F191" s="1" t="s">
        <v>389</v>
      </c>
    </row>
    <row r="192" spans="1:6" s="73" customFormat="1">
      <c r="A192" s="1" t="s">
        <v>181</v>
      </c>
      <c r="B192" s="134">
        <v>-5.8</v>
      </c>
      <c r="C192" s="134">
        <v>-5.8</v>
      </c>
      <c r="D192" s="80">
        <v>0</v>
      </c>
      <c r="E192" s="121">
        <v>0</v>
      </c>
      <c r="F192" s="1" t="s">
        <v>389</v>
      </c>
    </row>
    <row r="193" spans="1:6" s="73" customFormat="1">
      <c r="A193" s="1" t="s">
        <v>308</v>
      </c>
      <c r="B193" s="134">
        <v>25.2</v>
      </c>
      <c r="C193" s="134">
        <v>25.2</v>
      </c>
      <c r="D193" s="80">
        <v>0</v>
      </c>
      <c r="E193" s="121">
        <v>0</v>
      </c>
      <c r="F193" s="1" t="s">
        <v>188</v>
      </c>
    </row>
    <row r="194" spans="1:6" s="73" customFormat="1">
      <c r="A194" s="1" t="s">
        <v>439</v>
      </c>
      <c r="B194" s="133">
        <v>39.799999999999997</v>
      </c>
      <c r="C194" s="133">
        <v>39.799999999999997</v>
      </c>
      <c r="D194" s="79">
        <v>0</v>
      </c>
      <c r="E194" s="120">
        <v>0</v>
      </c>
      <c r="F194" s="1" t="s">
        <v>188</v>
      </c>
    </row>
    <row r="195" spans="1:6" s="73" customFormat="1">
      <c r="A195" s="1" t="s">
        <v>127</v>
      </c>
      <c r="B195" s="133">
        <v>-190</v>
      </c>
      <c r="C195" s="133">
        <v>-190</v>
      </c>
      <c r="D195" s="79">
        <v>0</v>
      </c>
      <c r="E195" s="120">
        <v>0</v>
      </c>
      <c r="F195" s="1" t="s">
        <v>188</v>
      </c>
    </row>
    <row r="196" spans="1:6" s="73" customFormat="1">
      <c r="A196" s="1" t="s">
        <v>129</v>
      </c>
      <c r="B196" s="133">
        <v>29.3</v>
      </c>
      <c r="C196" s="133">
        <v>29.3</v>
      </c>
      <c r="D196" s="79">
        <v>0</v>
      </c>
      <c r="E196" s="120">
        <v>0</v>
      </c>
      <c r="F196" s="1" t="s">
        <v>188</v>
      </c>
    </row>
    <row r="197" spans="1:6" s="73" customFormat="1">
      <c r="A197" s="1" t="s">
        <v>252</v>
      </c>
      <c r="B197" s="133">
        <v>39.299999999999997</v>
      </c>
      <c r="C197" s="133">
        <v>39.299999999999997</v>
      </c>
      <c r="D197" s="79">
        <v>0</v>
      </c>
      <c r="E197" s="120">
        <v>0</v>
      </c>
      <c r="F197" s="1" t="s">
        <v>188</v>
      </c>
    </row>
    <row r="198" spans="1:6" s="73" customFormat="1">
      <c r="A198" s="1" t="s">
        <v>136</v>
      </c>
      <c r="B198" s="129">
        <v>3</v>
      </c>
      <c r="C198" s="129">
        <v>3</v>
      </c>
      <c r="D198" s="83">
        <v>0</v>
      </c>
      <c r="E198" s="127">
        <v>0</v>
      </c>
      <c r="F198" s="1" t="s">
        <v>188</v>
      </c>
    </row>
    <row r="199" spans="1:6" s="73" customFormat="1">
      <c r="A199" s="1" t="s">
        <v>253</v>
      </c>
      <c r="B199" s="133">
        <v>3</v>
      </c>
      <c r="C199" s="133">
        <v>3</v>
      </c>
      <c r="D199" s="79">
        <v>0</v>
      </c>
      <c r="E199" s="120">
        <v>0</v>
      </c>
      <c r="F199" s="1" t="s">
        <v>188</v>
      </c>
    </row>
    <row r="200" spans="1:6" s="73" customFormat="1">
      <c r="A200" s="1" t="s">
        <v>257</v>
      </c>
      <c r="B200" s="134">
        <v>1.5</v>
      </c>
      <c r="C200" s="134">
        <v>1.5</v>
      </c>
      <c r="D200" s="80">
        <v>0</v>
      </c>
      <c r="E200" s="121">
        <v>0</v>
      </c>
      <c r="F200" s="1" t="s">
        <v>76</v>
      </c>
    </row>
    <row r="201" spans="1:6" s="73" customFormat="1">
      <c r="A201" s="1" t="s">
        <v>332</v>
      </c>
      <c r="B201" s="134">
        <v>1.7</v>
      </c>
      <c r="C201" s="134">
        <v>1.7</v>
      </c>
      <c r="D201" s="80">
        <v>0</v>
      </c>
      <c r="E201" s="121">
        <v>0</v>
      </c>
      <c r="F201" s="1" t="s">
        <v>76</v>
      </c>
    </row>
    <row r="202" spans="1:6" s="73" customFormat="1">
      <c r="A202" s="1" t="s">
        <v>377</v>
      </c>
      <c r="B202" s="134">
        <v>0.5</v>
      </c>
      <c r="C202" s="134">
        <v>0.5</v>
      </c>
      <c r="D202" s="80">
        <v>0</v>
      </c>
      <c r="E202" s="121">
        <v>0</v>
      </c>
      <c r="F202" s="1" t="s">
        <v>76</v>
      </c>
    </row>
    <row r="203" spans="1:6" s="73" customFormat="1">
      <c r="A203" s="1" t="s">
        <v>168</v>
      </c>
      <c r="B203" s="134">
        <v>4.7</v>
      </c>
      <c r="C203" s="134">
        <v>4.7</v>
      </c>
      <c r="D203" s="80">
        <v>0</v>
      </c>
      <c r="E203" s="121">
        <v>0</v>
      </c>
      <c r="F203" s="1" t="s">
        <v>76</v>
      </c>
    </row>
    <row r="204" spans="1:6" s="73" customFormat="1">
      <c r="A204" s="1" t="s">
        <v>329</v>
      </c>
      <c r="B204" s="134">
        <v>0.5</v>
      </c>
      <c r="C204" s="134">
        <v>0.5</v>
      </c>
      <c r="D204" s="80">
        <v>0</v>
      </c>
      <c r="E204" s="121">
        <v>0</v>
      </c>
      <c r="F204" s="1" t="s">
        <v>76</v>
      </c>
    </row>
    <row r="205" spans="1:6" s="73" customFormat="1">
      <c r="A205" s="1" t="s">
        <v>362</v>
      </c>
      <c r="B205" s="134">
        <v>4.0999999999999996</v>
      </c>
      <c r="C205" s="134">
        <v>4.0999999999999996</v>
      </c>
      <c r="D205" s="80">
        <v>0</v>
      </c>
      <c r="E205" s="121">
        <v>0</v>
      </c>
      <c r="F205" s="1" t="s">
        <v>387</v>
      </c>
    </row>
    <row r="206" spans="1:6" s="73" customFormat="1">
      <c r="A206" s="1" t="s">
        <v>118</v>
      </c>
      <c r="B206" s="133">
        <v>2.8</v>
      </c>
      <c r="C206" s="133">
        <v>2.8</v>
      </c>
      <c r="D206" s="79">
        <v>0</v>
      </c>
      <c r="E206" s="120">
        <v>0</v>
      </c>
      <c r="F206" s="1" t="s">
        <v>387</v>
      </c>
    </row>
    <row r="207" spans="1:6" s="73" customFormat="1">
      <c r="A207" s="1" t="s">
        <v>249</v>
      </c>
      <c r="B207" s="133">
        <v>1</v>
      </c>
      <c r="C207" s="133">
        <v>1</v>
      </c>
      <c r="D207" s="79">
        <v>0</v>
      </c>
      <c r="E207" s="120">
        <v>0</v>
      </c>
      <c r="F207" s="1" t="s">
        <v>387</v>
      </c>
    </row>
    <row r="208" spans="1:6" s="73" customFormat="1">
      <c r="A208" s="1" t="s">
        <v>250</v>
      </c>
      <c r="B208" s="133">
        <v>1.5</v>
      </c>
      <c r="C208" s="133">
        <v>1.5</v>
      </c>
      <c r="D208" s="79">
        <v>0</v>
      </c>
      <c r="E208" s="120">
        <v>0</v>
      </c>
      <c r="F208" s="1" t="s">
        <v>387</v>
      </c>
    </row>
    <row r="209" spans="1:6" s="73" customFormat="1">
      <c r="A209" s="1" t="s">
        <v>20</v>
      </c>
      <c r="B209" s="134">
        <v>3.2</v>
      </c>
      <c r="C209" s="134">
        <v>3.2</v>
      </c>
      <c r="D209" s="80">
        <v>0</v>
      </c>
      <c r="E209" s="121">
        <v>0</v>
      </c>
      <c r="F209" s="1" t="s">
        <v>4</v>
      </c>
    </row>
    <row r="210" spans="1:6" s="73" customFormat="1">
      <c r="A210" s="1" t="s">
        <v>139</v>
      </c>
      <c r="B210" s="133">
        <v>35.299999999999997</v>
      </c>
      <c r="C210" s="133">
        <v>35.299999999999997</v>
      </c>
      <c r="D210" s="79">
        <v>0</v>
      </c>
      <c r="E210" s="120">
        <v>0</v>
      </c>
      <c r="F210" s="1" t="s">
        <v>4</v>
      </c>
    </row>
    <row r="211" spans="1:6" s="73" customFormat="1">
      <c r="A211" s="1" t="s">
        <v>306</v>
      </c>
      <c r="B211" s="133">
        <v>13.8</v>
      </c>
      <c r="C211" s="133">
        <v>13.8</v>
      </c>
      <c r="D211" s="79">
        <v>0</v>
      </c>
      <c r="E211" s="120">
        <v>0</v>
      </c>
      <c r="F211" s="1" t="s">
        <v>4</v>
      </c>
    </row>
    <row r="212" spans="1:6" s="73" customFormat="1">
      <c r="A212" s="1" t="s">
        <v>333</v>
      </c>
      <c r="B212" s="133">
        <v>125.8</v>
      </c>
      <c r="C212" s="133">
        <v>125.8</v>
      </c>
      <c r="D212" s="79">
        <v>0</v>
      </c>
      <c r="E212" s="120">
        <v>0</v>
      </c>
      <c r="F212" s="1" t="s">
        <v>4</v>
      </c>
    </row>
    <row r="213" spans="1:6" s="73" customFormat="1">
      <c r="A213" s="1" t="s">
        <v>330</v>
      </c>
      <c r="B213" s="134">
        <v>0.39999999999999991</v>
      </c>
      <c r="C213" s="134">
        <v>0.4</v>
      </c>
      <c r="D213" s="80">
        <v>0</v>
      </c>
      <c r="E213" s="121">
        <v>0</v>
      </c>
      <c r="F213" s="1" t="s">
        <v>4</v>
      </c>
    </row>
    <row r="214" spans="1:6" s="73" customFormat="1">
      <c r="A214" s="1" t="s">
        <v>144</v>
      </c>
      <c r="B214" s="134">
        <v>278.39999999999998</v>
      </c>
      <c r="C214" s="134">
        <v>278.39999999999998</v>
      </c>
      <c r="D214" s="80">
        <v>0</v>
      </c>
      <c r="E214" s="121">
        <v>0</v>
      </c>
      <c r="F214" s="1" t="s">
        <v>4</v>
      </c>
    </row>
    <row r="215" spans="1:6" s="73" customFormat="1">
      <c r="A215" s="1" t="s">
        <v>145</v>
      </c>
      <c r="B215" s="134">
        <v>72.2</v>
      </c>
      <c r="C215" s="134">
        <v>72.2</v>
      </c>
      <c r="D215" s="80">
        <v>0</v>
      </c>
      <c r="E215" s="121">
        <v>0</v>
      </c>
      <c r="F215" s="1" t="s">
        <v>4</v>
      </c>
    </row>
    <row r="216" spans="1:6" s="73" customFormat="1">
      <c r="A216" s="1" t="s">
        <v>146</v>
      </c>
      <c r="B216" s="134">
        <v>350.59999999999997</v>
      </c>
      <c r="C216" s="134">
        <v>350.59999999999997</v>
      </c>
      <c r="D216" s="80">
        <v>0</v>
      </c>
      <c r="E216" s="121">
        <v>0</v>
      </c>
      <c r="F216" s="1" t="s">
        <v>4</v>
      </c>
    </row>
    <row r="217" spans="1:6" s="73" customFormat="1">
      <c r="A217" s="1" t="s">
        <v>7</v>
      </c>
      <c r="B217" s="134">
        <v>8</v>
      </c>
      <c r="C217" s="134">
        <v>8</v>
      </c>
      <c r="D217" s="80">
        <v>0</v>
      </c>
      <c r="E217" s="121">
        <v>0</v>
      </c>
      <c r="F217" s="1" t="s">
        <v>4</v>
      </c>
    </row>
    <row r="218" spans="1:6" s="73" customFormat="1">
      <c r="A218" s="1" t="s">
        <v>361</v>
      </c>
      <c r="B218" s="134">
        <v>4.9000000000000004</v>
      </c>
      <c r="C218" s="134">
        <v>4.9000000000000004</v>
      </c>
      <c r="D218" s="80">
        <v>0</v>
      </c>
      <c r="E218" s="121">
        <v>0</v>
      </c>
      <c r="F218" s="1" t="s">
        <v>388</v>
      </c>
    </row>
    <row r="219" spans="1:6" s="73" customFormat="1">
      <c r="A219" s="1" t="s">
        <v>303</v>
      </c>
      <c r="B219" s="134">
        <v>142</v>
      </c>
      <c r="C219" s="134">
        <v>142</v>
      </c>
      <c r="D219" s="80">
        <v>0</v>
      </c>
      <c r="E219" s="121">
        <v>0</v>
      </c>
      <c r="F219" s="1" t="s">
        <v>388</v>
      </c>
    </row>
    <row r="220" spans="1:6" s="73" customFormat="1">
      <c r="A220" s="1" t="s">
        <v>307</v>
      </c>
      <c r="B220" s="134">
        <v>282</v>
      </c>
      <c r="C220" s="134">
        <v>282</v>
      </c>
      <c r="D220" s="80">
        <v>0</v>
      </c>
      <c r="E220" s="121">
        <v>0</v>
      </c>
      <c r="F220" s="1" t="s">
        <v>388</v>
      </c>
    </row>
    <row r="221" spans="1:6" s="73" customFormat="1">
      <c r="A221" s="1" t="s">
        <v>351</v>
      </c>
      <c r="B221" s="134">
        <v>-9.1999999999999993</v>
      </c>
      <c r="C221" s="134">
        <v>-9.1999999999999993</v>
      </c>
      <c r="D221" s="80">
        <v>0</v>
      </c>
      <c r="E221" s="121">
        <v>0</v>
      </c>
      <c r="F221" s="1" t="s">
        <v>388</v>
      </c>
    </row>
    <row r="222" spans="1:6" s="73" customFormat="1">
      <c r="A222" s="1" t="s">
        <v>328</v>
      </c>
      <c r="B222" s="134">
        <v>1</v>
      </c>
      <c r="C222" s="134">
        <v>1</v>
      </c>
      <c r="D222" s="80">
        <v>0</v>
      </c>
      <c r="E222" s="121">
        <v>0</v>
      </c>
      <c r="F222" s="1" t="s">
        <v>388</v>
      </c>
    </row>
    <row r="223" spans="1:6" s="73" customFormat="1">
      <c r="A223" s="1" t="s">
        <v>331</v>
      </c>
      <c r="B223" s="134">
        <v>14.1</v>
      </c>
      <c r="C223" s="134">
        <v>14.1</v>
      </c>
      <c r="D223" s="80">
        <v>0</v>
      </c>
      <c r="E223" s="121">
        <v>0</v>
      </c>
      <c r="F223" s="1" t="s">
        <v>388</v>
      </c>
    </row>
    <row r="224" spans="1:6" s="73" customFormat="1">
      <c r="A224" s="1" t="s">
        <v>171</v>
      </c>
      <c r="B224" s="134">
        <v>0.1</v>
      </c>
      <c r="C224" s="134">
        <v>0.1</v>
      </c>
      <c r="D224" s="80">
        <v>0</v>
      </c>
      <c r="E224" s="121">
        <v>0</v>
      </c>
      <c r="F224" s="1" t="s">
        <v>388</v>
      </c>
    </row>
    <row r="225" spans="1:6" s="73" customFormat="1">
      <c r="A225" s="1" t="s">
        <v>348</v>
      </c>
      <c r="B225" s="134">
        <v>0.8</v>
      </c>
      <c r="C225" s="134">
        <v>0.8</v>
      </c>
      <c r="D225" s="80">
        <v>0</v>
      </c>
      <c r="E225" s="121">
        <v>0</v>
      </c>
      <c r="F225" s="1" t="s">
        <v>388</v>
      </c>
    </row>
    <row r="226" spans="1:6" s="73" customFormat="1">
      <c r="A226" s="1" t="s">
        <v>259</v>
      </c>
      <c r="B226" s="134">
        <v>40</v>
      </c>
      <c r="C226" s="134">
        <v>40</v>
      </c>
      <c r="D226" s="80">
        <v>0</v>
      </c>
      <c r="E226" s="121">
        <v>0</v>
      </c>
      <c r="F226" s="1" t="s">
        <v>388</v>
      </c>
    </row>
    <row r="227" spans="1:6" s="73" customFormat="1">
      <c r="A227" s="1" t="s">
        <v>266</v>
      </c>
      <c r="B227" s="134">
        <v>1</v>
      </c>
      <c r="C227" s="134">
        <v>1</v>
      </c>
      <c r="D227" s="80">
        <v>0</v>
      </c>
      <c r="E227" s="121">
        <v>0</v>
      </c>
      <c r="F227" s="1" t="s">
        <v>221</v>
      </c>
    </row>
    <row r="228" spans="1:6" s="73" customFormat="1">
      <c r="A228" s="1" t="s">
        <v>297</v>
      </c>
      <c r="B228" s="135">
        <v>5.5</v>
      </c>
      <c r="C228" s="135">
        <v>5.5</v>
      </c>
      <c r="D228" s="14">
        <v>0</v>
      </c>
      <c r="E228" s="126">
        <v>0</v>
      </c>
      <c r="F228" s="1" t="s">
        <v>221</v>
      </c>
    </row>
    <row r="229" spans="1:6" s="73" customFormat="1">
      <c r="A229" s="1" t="s">
        <v>158</v>
      </c>
      <c r="B229" s="135">
        <v>35.5</v>
      </c>
      <c r="C229" s="135">
        <v>35.5</v>
      </c>
      <c r="D229" s="14">
        <v>0</v>
      </c>
      <c r="E229" s="126">
        <v>0</v>
      </c>
      <c r="F229" s="1" t="s">
        <v>221</v>
      </c>
    </row>
    <row r="230" spans="1:6" s="73" customFormat="1">
      <c r="A230" s="1" t="s">
        <v>265</v>
      </c>
      <c r="B230" s="135">
        <v>2</v>
      </c>
      <c r="C230" s="135">
        <v>2</v>
      </c>
      <c r="D230" s="14">
        <v>0</v>
      </c>
      <c r="E230" s="126">
        <v>0</v>
      </c>
      <c r="F230" s="1" t="s">
        <v>221</v>
      </c>
    </row>
    <row r="231" spans="1:6" s="73" customFormat="1">
      <c r="A231" s="1" t="s">
        <v>263</v>
      </c>
      <c r="B231" s="135">
        <v>80.2</v>
      </c>
      <c r="C231" s="135">
        <v>80.2</v>
      </c>
      <c r="D231" s="14">
        <v>0</v>
      </c>
      <c r="E231" s="126">
        <v>0</v>
      </c>
      <c r="F231" s="1" t="s">
        <v>221</v>
      </c>
    </row>
    <row r="232" spans="1:6" s="73" customFormat="1">
      <c r="A232" s="1" t="s">
        <v>370</v>
      </c>
      <c r="B232" s="134">
        <v>0.8</v>
      </c>
      <c r="C232" s="134">
        <v>0.8</v>
      </c>
      <c r="D232" s="80">
        <v>0</v>
      </c>
      <c r="E232" s="121">
        <v>0</v>
      </c>
      <c r="F232" s="1" t="s">
        <v>209</v>
      </c>
    </row>
    <row r="233" spans="1:6" s="73" customFormat="1">
      <c r="A233" s="1" t="s">
        <v>340</v>
      </c>
      <c r="B233" s="134">
        <v>0.7</v>
      </c>
      <c r="C233" s="134">
        <v>0.7</v>
      </c>
      <c r="D233" s="80">
        <v>0</v>
      </c>
      <c r="E233" s="121">
        <v>0</v>
      </c>
      <c r="F233" s="1" t="s">
        <v>209</v>
      </c>
    </row>
    <row r="234" spans="1:6" s="73" customFormat="1">
      <c r="A234" s="1" t="s">
        <v>360</v>
      </c>
      <c r="B234" s="134">
        <v>54.2</v>
      </c>
      <c r="C234" s="134">
        <v>54.2</v>
      </c>
      <c r="D234" s="80">
        <v>0</v>
      </c>
      <c r="E234" s="121">
        <v>0</v>
      </c>
      <c r="F234" s="1" t="s">
        <v>209</v>
      </c>
    </row>
    <row r="235" spans="1:6" s="73" customFormat="1">
      <c r="A235" s="1" t="s">
        <v>352</v>
      </c>
      <c r="B235" s="134">
        <v>3.5</v>
      </c>
      <c r="C235" s="134">
        <v>3.5</v>
      </c>
      <c r="D235" s="80">
        <v>0</v>
      </c>
      <c r="E235" s="121">
        <v>0</v>
      </c>
      <c r="F235" s="1" t="s">
        <v>209</v>
      </c>
    </row>
    <row r="236" spans="1:6" s="73" customFormat="1">
      <c r="A236" s="1" t="s">
        <v>368</v>
      </c>
      <c r="B236" s="134">
        <v>46.300000000000004</v>
      </c>
      <c r="C236" s="134">
        <v>46.300000000000004</v>
      </c>
      <c r="D236" s="80">
        <v>0</v>
      </c>
      <c r="E236" s="121">
        <v>0</v>
      </c>
      <c r="F236" s="1" t="s">
        <v>209</v>
      </c>
    </row>
    <row r="237" spans="1:6" s="73" customFormat="1">
      <c r="A237" s="1" t="s">
        <v>167</v>
      </c>
      <c r="B237" s="134">
        <v>15</v>
      </c>
      <c r="C237" s="134">
        <v>14.899999999999999</v>
      </c>
      <c r="D237" s="80">
        <v>-0.10000000000000142</v>
      </c>
      <c r="E237" s="121">
        <v>-6.6666666666667616E-3</v>
      </c>
      <c r="F237" s="1" t="s">
        <v>76</v>
      </c>
    </row>
    <row r="238" spans="1:6" s="73" customFormat="1">
      <c r="A238" s="1" t="s">
        <v>312</v>
      </c>
      <c r="B238" s="133">
        <v>7.8999999999999995</v>
      </c>
      <c r="C238" s="133">
        <v>7.8</v>
      </c>
      <c r="D238" s="79">
        <v>-9.9999999999999645E-2</v>
      </c>
      <c r="E238" s="120">
        <v>-1.2658227848101222E-2</v>
      </c>
      <c r="F238" s="1" t="s">
        <v>188</v>
      </c>
    </row>
    <row r="239" spans="1:6" s="73" customFormat="1">
      <c r="A239" s="1" t="s">
        <v>287</v>
      </c>
      <c r="B239" s="134">
        <v>107.39999999999999</v>
      </c>
      <c r="C239" s="134">
        <v>105.3</v>
      </c>
      <c r="D239" s="80">
        <v>-2.0999999999999943</v>
      </c>
      <c r="E239" s="121">
        <v>-1.9553072625698272E-2</v>
      </c>
      <c r="F239" s="1" t="s">
        <v>209</v>
      </c>
    </row>
    <row r="240" spans="1:6" s="73" customFormat="1">
      <c r="A240" s="1" t="s">
        <v>148</v>
      </c>
      <c r="B240" s="134">
        <v>18.7</v>
      </c>
      <c r="C240" s="134">
        <v>18.2</v>
      </c>
      <c r="D240" s="80">
        <v>-0.5</v>
      </c>
      <c r="E240" s="121">
        <v>-2.6737967914438502E-2</v>
      </c>
      <c r="F240" s="1" t="s">
        <v>4</v>
      </c>
    </row>
    <row r="241" spans="1:6" s="73" customFormat="1">
      <c r="A241" s="1" t="s">
        <v>180</v>
      </c>
      <c r="B241" s="134">
        <v>68.100000000000009</v>
      </c>
      <c r="C241" s="134">
        <v>66.099999999999994</v>
      </c>
      <c r="D241" s="80">
        <v>-2.0000000000000142</v>
      </c>
      <c r="E241" s="121">
        <v>-2.9368575624082436E-2</v>
      </c>
      <c r="F241" s="1" t="s">
        <v>389</v>
      </c>
    </row>
    <row r="242" spans="1:6" s="73" customFormat="1">
      <c r="A242" s="1" t="s">
        <v>201</v>
      </c>
      <c r="B242" s="134">
        <v>5</v>
      </c>
      <c r="C242" s="134">
        <v>4.8</v>
      </c>
      <c r="D242" s="80">
        <v>-0.20000000000000018</v>
      </c>
      <c r="E242" s="121">
        <v>-4.0000000000000036E-2</v>
      </c>
      <c r="F242" s="1" t="s">
        <v>389</v>
      </c>
    </row>
    <row r="243" spans="1:6" s="73" customFormat="1">
      <c r="A243" s="1" t="s">
        <v>208</v>
      </c>
      <c r="B243" s="134">
        <v>4.7</v>
      </c>
      <c r="C243" s="134">
        <v>4.5</v>
      </c>
      <c r="D243" s="80">
        <v>-0.20000000000000018</v>
      </c>
      <c r="E243" s="121">
        <v>-4.2553191489361736E-2</v>
      </c>
      <c r="F243" s="1" t="s">
        <v>209</v>
      </c>
    </row>
    <row r="244" spans="1:6" s="73" customFormat="1">
      <c r="A244" s="1" t="s">
        <v>309</v>
      </c>
      <c r="B244" s="134">
        <v>79.2</v>
      </c>
      <c r="C244" s="134">
        <v>75.7</v>
      </c>
      <c r="D244" s="80">
        <v>-3.5</v>
      </c>
      <c r="E244" s="121">
        <v>-4.4191919191919192E-2</v>
      </c>
      <c r="F244" s="1" t="s">
        <v>389</v>
      </c>
    </row>
    <row r="245" spans="1:6" s="73" customFormat="1">
      <c r="A245" s="1" t="s">
        <v>134</v>
      </c>
      <c r="B245" s="134">
        <v>35.699999999999996</v>
      </c>
      <c r="C245" s="134">
        <v>33.700000000000003</v>
      </c>
      <c r="D245" s="80">
        <v>-1.9999999999999929</v>
      </c>
      <c r="E245" s="121">
        <v>-5.6022408963585242E-2</v>
      </c>
      <c r="F245" s="1" t="s">
        <v>188</v>
      </c>
    </row>
    <row r="246" spans="1:6" s="73" customFormat="1">
      <c r="A246" s="1" t="s">
        <v>292</v>
      </c>
      <c r="B246" s="134">
        <v>5.2</v>
      </c>
      <c r="C246" s="134">
        <v>4.9000000000000004</v>
      </c>
      <c r="D246" s="80">
        <v>-0.29999999999999982</v>
      </c>
      <c r="E246" s="121">
        <v>-5.7692307692307654E-2</v>
      </c>
      <c r="F246" s="1" t="s">
        <v>188</v>
      </c>
    </row>
    <row r="247" spans="1:6" s="73" customFormat="1">
      <c r="A247" s="1" t="s">
        <v>319</v>
      </c>
      <c r="B247" s="134">
        <v>67.3</v>
      </c>
      <c r="C247" s="134">
        <v>63.2</v>
      </c>
      <c r="D247" s="80">
        <v>-4.0999999999999943</v>
      </c>
      <c r="E247" s="121">
        <v>-6.0921248142644789E-2</v>
      </c>
      <c r="F247" s="1" t="s">
        <v>389</v>
      </c>
    </row>
    <row r="248" spans="1:6" s="73" customFormat="1">
      <c r="A248" s="1" t="s">
        <v>284</v>
      </c>
      <c r="B248" s="134">
        <v>534</v>
      </c>
      <c r="C248" s="134">
        <v>501</v>
      </c>
      <c r="D248" s="80">
        <v>-33</v>
      </c>
      <c r="E248" s="121">
        <v>-6.1797752808988762E-2</v>
      </c>
      <c r="F248" s="1" t="s">
        <v>209</v>
      </c>
    </row>
    <row r="249" spans="1:6" s="73" customFormat="1">
      <c r="A249" s="1" t="s">
        <v>262</v>
      </c>
      <c r="B249" s="135">
        <v>501.9</v>
      </c>
      <c r="C249" s="135">
        <v>465</v>
      </c>
      <c r="D249" s="14">
        <v>-36.899999999999977</v>
      </c>
      <c r="E249" s="126">
        <v>-7.3520621637776409E-2</v>
      </c>
      <c r="F249" s="1" t="s">
        <v>221</v>
      </c>
    </row>
    <row r="250" spans="1:6" s="73" customFormat="1">
      <c r="A250" s="1" t="s">
        <v>162</v>
      </c>
      <c r="B250" s="133">
        <v>2840</v>
      </c>
      <c r="C250" s="133">
        <v>2631</v>
      </c>
      <c r="D250" s="79">
        <v>-209</v>
      </c>
      <c r="E250" s="120">
        <v>-7.3591549295774647E-2</v>
      </c>
      <c r="F250" s="1" t="s">
        <v>242</v>
      </c>
    </row>
    <row r="251" spans="1:6" s="14" customFormat="1">
      <c r="A251" s="1" t="s">
        <v>278</v>
      </c>
      <c r="B251" s="133">
        <v>9.3000000000000007</v>
      </c>
      <c r="C251" s="133">
        <v>8.5</v>
      </c>
      <c r="D251" s="79">
        <v>-0.80000000000000071</v>
      </c>
      <c r="E251" s="120">
        <v>-8.6021505376344162E-2</v>
      </c>
      <c r="F251" s="1" t="s">
        <v>188</v>
      </c>
    </row>
    <row r="252" spans="1:6" s="14" customFormat="1">
      <c r="A252" s="1" t="s">
        <v>178</v>
      </c>
      <c r="B252" s="134">
        <v>100.1</v>
      </c>
      <c r="C252" s="134">
        <v>91.3</v>
      </c>
      <c r="D252" s="80">
        <v>-8.7999999999999972</v>
      </c>
      <c r="E252" s="121">
        <v>-8.7912087912087891E-2</v>
      </c>
      <c r="F252" s="1" t="s">
        <v>389</v>
      </c>
    </row>
    <row r="253" spans="1:6" s="14" customFormat="1">
      <c r="A253" s="1" t="s">
        <v>264</v>
      </c>
      <c r="B253" s="135">
        <v>7.5</v>
      </c>
      <c r="C253" s="135">
        <v>6.8</v>
      </c>
      <c r="D253" s="14">
        <v>-0.70000000000000018</v>
      </c>
      <c r="E253" s="126">
        <v>-9.3333333333333351E-2</v>
      </c>
      <c r="F253" s="1" t="s">
        <v>221</v>
      </c>
    </row>
    <row r="254" spans="1:6" s="14" customFormat="1">
      <c r="A254" s="1" t="s">
        <v>251</v>
      </c>
      <c r="B254" s="133">
        <v>12.4</v>
      </c>
      <c r="C254" s="133">
        <v>11.2</v>
      </c>
      <c r="D254" s="79">
        <v>-1.2000000000000011</v>
      </c>
      <c r="E254" s="120">
        <v>-9.6774193548387177E-2</v>
      </c>
      <c r="F254" s="1" t="s">
        <v>387</v>
      </c>
    </row>
    <row r="255" spans="1:6" s="14" customFormat="1">
      <c r="A255" s="1" t="s">
        <v>132</v>
      </c>
      <c r="B255" s="134">
        <v>37.4</v>
      </c>
      <c r="C255" s="134">
        <v>33.700000000000003</v>
      </c>
      <c r="D255" s="80">
        <v>-3.6999999999999957</v>
      </c>
      <c r="E255" s="121">
        <v>-9.8930481283422356E-2</v>
      </c>
      <c r="F255" s="1" t="s">
        <v>188</v>
      </c>
    </row>
    <row r="256" spans="1:6" s="14" customFormat="1">
      <c r="A256" s="1" t="s">
        <v>293</v>
      </c>
      <c r="B256" s="133">
        <v>2.5</v>
      </c>
      <c r="C256" s="133">
        <v>2.2000000000000002</v>
      </c>
      <c r="D256" s="79">
        <v>-0.29999999999999982</v>
      </c>
      <c r="E256" s="120">
        <v>-0.11999999999999993</v>
      </c>
      <c r="F256" s="1" t="s">
        <v>388</v>
      </c>
    </row>
    <row r="257" spans="1:6" s="14" customFormat="1">
      <c r="A257" s="1" t="s">
        <v>376</v>
      </c>
      <c r="B257" s="134">
        <v>2.4</v>
      </c>
      <c r="C257" s="134">
        <v>2.1</v>
      </c>
      <c r="D257" s="80">
        <v>-0.29999999999999982</v>
      </c>
      <c r="E257" s="121">
        <v>-0.12499999999999993</v>
      </c>
      <c r="F257" s="1" t="s">
        <v>209</v>
      </c>
    </row>
    <row r="258" spans="1:6" s="14" customFormat="1">
      <c r="A258" s="1" t="s">
        <v>366</v>
      </c>
      <c r="B258" s="134">
        <v>179.8</v>
      </c>
      <c r="C258" s="134">
        <v>155.69999999999999</v>
      </c>
      <c r="D258" s="80">
        <v>-24.100000000000023</v>
      </c>
      <c r="E258" s="121">
        <v>-0.13403781979977764</v>
      </c>
      <c r="F258" s="1" t="s">
        <v>209</v>
      </c>
    </row>
    <row r="259" spans="1:6" s="14" customFormat="1">
      <c r="A259" s="1" t="s">
        <v>203</v>
      </c>
      <c r="B259" s="134">
        <v>241.1</v>
      </c>
      <c r="C259" s="134">
        <v>205</v>
      </c>
      <c r="D259" s="80">
        <v>-36.099999999999994</v>
      </c>
      <c r="E259" s="121">
        <v>-0.14973040232268767</v>
      </c>
      <c r="F259" s="1" t="s">
        <v>389</v>
      </c>
    </row>
    <row r="260" spans="1:6" s="14" customFormat="1">
      <c r="A260" s="1" t="s">
        <v>200</v>
      </c>
      <c r="B260" s="133">
        <v>31.799999999999997</v>
      </c>
      <c r="C260" s="133">
        <v>27</v>
      </c>
      <c r="D260" s="79">
        <v>-4.7999999999999972</v>
      </c>
      <c r="E260" s="120">
        <v>-0.15094339622641501</v>
      </c>
      <c r="F260" s="1" t="s">
        <v>387</v>
      </c>
    </row>
    <row r="261" spans="1:6" s="14" customFormat="1">
      <c r="A261" s="1" t="s">
        <v>117</v>
      </c>
      <c r="B261" s="134">
        <v>3.3</v>
      </c>
      <c r="C261" s="134">
        <v>2.8</v>
      </c>
      <c r="D261" s="80">
        <v>-0.5</v>
      </c>
      <c r="E261" s="121">
        <v>-0.15151515151515152</v>
      </c>
      <c r="F261" s="1" t="s">
        <v>387</v>
      </c>
    </row>
    <row r="262" spans="1:6" s="14" customFormat="1">
      <c r="A262" s="1" t="s">
        <v>124</v>
      </c>
      <c r="B262" s="134">
        <v>1.9</v>
      </c>
      <c r="C262" s="134">
        <v>1.6</v>
      </c>
      <c r="D262" s="80">
        <v>-0.29999999999999982</v>
      </c>
      <c r="E262" s="121">
        <v>-0.15789473684210517</v>
      </c>
      <c r="F262" s="1" t="s">
        <v>188</v>
      </c>
    </row>
    <row r="263" spans="1:6" s="14" customFormat="1">
      <c r="A263" s="1" t="s">
        <v>343</v>
      </c>
      <c r="B263" s="134">
        <v>215</v>
      </c>
      <c r="C263" s="134">
        <v>180.2</v>
      </c>
      <c r="D263" s="80">
        <v>-34.800000000000011</v>
      </c>
      <c r="E263" s="121">
        <v>-0.16186046511627913</v>
      </c>
      <c r="F263" s="1" t="s">
        <v>76</v>
      </c>
    </row>
    <row r="264" spans="1:6" s="14" customFormat="1">
      <c r="A264" s="1" t="s">
        <v>345</v>
      </c>
      <c r="B264" s="134">
        <v>207</v>
      </c>
      <c r="C264" s="134">
        <v>173</v>
      </c>
      <c r="D264" s="80">
        <v>-34</v>
      </c>
      <c r="E264" s="121">
        <v>-0.16425120772946861</v>
      </c>
      <c r="F264" s="1" t="s">
        <v>209</v>
      </c>
    </row>
    <row r="265" spans="1:6" s="14" customFormat="1">
      <c r="A265" s="1" t="s">
        <v>125</v>
      </c>
      <c r="B265" s="134">
        <v>1.6</v>
      </c>
      <c r="C265" s="134">
        <v>1.3</v>
      </c>
      <c r="D265" s="80">
        <v>-0.30000000000000004</v>
      </c>
      <c r="E265" s="121">
        <v>-0.18750000000000003</v>
      </c>
      <c r="F265" s="1" t="s">
        <v>188</v>
      </c>
    </row>
    <row r="266" spans="1:6" s="14" customFormat="1">
      <c r="A266" s="1" t="s">
        <v>355</v>
      </c>
      <c r="B266" s="134">
        <v>42.7</v>
      </c>
      <c r="C266" s="134">
        <v>34.200000000000003</v>
      </c>
      <c r="D266" s="80">
        <v>-8.5</v>
      </c>
      <c r="E266" s="121">
        <v>-0.19906323185011709</v>
      </c>
      <c r="F266" s="1" t="s">
        <v>388</v>
      </c>
    </row>
    <row r="267" spans="1:6" s="14" customFormat="1">
      <c r="A267" s="1" t="s">
        <v>198</v>
      </c>
      <c r="B267" s="133">
        <v>896.1</v>
      </c>
      <c r="C267" s="133">
        <v>628.1</v>
      </c>
      <c r="D267" s="79">
        <v>-268</v>
      </c>
      <c r="E267" s="120">
        <v>-0.29907376408882935</v>
      </c>
      <c r="F267" s="1" t="s">
        <v>242</v>
      </c>
    </row>
    <row r="268" spans="1:6" s="14" customFormat="1">
      <c r="A268" s="1" t="s">
        <v>169</v>
      </c>
      <c r="B268" s="134">
        <v>121.4</v>
      </c>
      <c r="C268" s="134">
        <v>84.1</v>
      </c>
      <c r="D268" s="80">
        <v>-37.300000000000011</v>
      </c>
      <c r="E268" s="121">
        <v>-0.30724876441515658</v>
      </c>
      <c r="F268" s="1" t="s">
        <v>76</v>
      </c>
    </row>
    <row r="269" spans="1:6" s="14" customFormat="1">
      <c r="A269" s="1" t="s">
        <v>420</v>
      </c>
      <c r="B269" s="133">
        <v>15</v>
      </c>
      <c r="C269" s="133">
        <v>10.200000000000001</v>
      </c>
      <c r="D269" s="79">
        <v>-4.7999999999999989</v>
      </c>
      <c r="E269" s="120">
        <v>-0.31999999999999995</v>
      </c>
      <c r="F269" s="1" t="s">
        <v>387</v>
      </c>
    </row>
    <row r="270" spans="1:6" s="14" customFormat="1">
      <c r="A270" s="1" t="s">
        <v>344</v>
      </c>
      <c r="B270" s="134">
        <v>3</v>
      </c>
      <c r="C270" s="134">
        <v>2</v>
      </c>
      <c r="D270" s="80">
        <v>-1</v>
      </c>
      <c r="E270" s="121">
        <v>-0.33333333333333331</v>
      </c>
      <c r="F270" s="1" t="s">
        <v>209</v>
      </c>
    </row>
    <row r="271" spans="1:6" s="14" customFormat="1">
      <c r="A271" s="1" t="s">
        <v>273</v>
      </c>
      <c r="B271" s="134">
        <v>60.2</v>
      </c>
      <c r="C271" s="134">
        <v>39.9</v>
      </c>
      <c r="D271" s="80">
        <v>-20.300000000000004</v>
      </c>
      <c r="E271" s="121">
        <v>-0.33720930232558144</v>
      </c>
      <c r="F271" s="1" t="s">
        <v>209</v>
      </c>
    </row>
    <row r="272" spans="1:6" s="14" customFormat="1">
      <c r="A272" s="1" t="s">
        <v>179</v>
      </c>
      <c r="B272" s="134">
        <v>-63.3</v>
      </c>
      <c r="C272" s="134">
        <v>-41.4</v>
      </c>
      <c r="D272" s="80">
        <v>21.9</v>
      </c>
      <c r="E272" s="121">
        <v>-0.34597156398104267</v>
      </c>
      <c r="F272" s="1" t="s">
        <v>389</v>
      </c>
    </row>
    <row r="273" spans="1:6" s="14" customFormat="1">
      <c r="A273" s="2" t="s">
        <v>154</v>
      </c>
      <c r="B273" s="134">
        <v>87.2</v>
      </c>
      <c r="C273" s="134">
        <v>43.900000000000006</v>
      </c>
      <c r="D273" s="80">
        <v>-43.3</v>
      </c>
      <c r="E273" s="121">
        <v>-0.49655963302752287</v>
      </c>
      <c r="F273" s="2" t="s">
        <v>389</v>
      </c>
    </row>
    <row r="274" spans="1:6" s="14" customFormat="1">
      <c r="A274" s="1" t="s">
        <v>374</v>
      </c>
      <c r="B274" s="134">
        <v>0.4</v>
      </c>
      <c r="C274" s="134">
        <v>0.2</v>
      </c>
      <c r="D274" s="80">
        <v>-0.2</v>
      </c>
      <c r="E274" s="121">
        <v>-0.5</v>
      </c>
      <c r="F274" s="1" t="s">
        <v>388</v>
      </c>
    </row>
    <row r="275" spans="1:6" s="14" customFormat="1">
      <c r="A275" s="1" t="s">
        <v>301</v>
      </c>
      <c r="B275" s="134">
        <v>22.200000000000003</v>
      </c>
      <c r="C275" s="134">
        <v>10.399999999999999</v>
      </c>
      <c r="D275" s="80">
        <v>-11.800000000000004</v>
      </c>
      <c r="E275" s="121">
        <v>-0.53153153153153165</v>
      </c>
      <c r="F275" s="1" t="s">
        <v>388</v>
      </c>
    </row>
    <row r="276" spans="1:6" s="14" customFormat="1">
      <c r="A276" s="1" t="s">
        <v>164</v>
      </c>
      <c r="B276" s="133">
        <v>310.10000000000002</v>
      </c>
      <c r="C276" s="133">
        <v>139</v>
      </c>
      <c r="D276" s="79">
        <v>-171.10000000000002</v>
      </c>
      <c r="E276" s="120">
        <v>-0.55175749758142534</v>
      </c>
      <c r="F276" s="1" t="s">
        <v>242</v>
      </c>
    </row>
    <row r="277" spans="1:6" s="14" customFormat="1">
      <c r="A277" s="1" t="s">
        <v>135</v>
      </c>
      <c r="B277" s="133">
        <v>55</v>
      </c>
      <c r="C277" s="133">
        <v>22.1</v>
      </c>
      <c r="D277" s="79">
        <v>-32.9</v>
      </c>
      <c r="E277" s="120">
        <v>-0.59818181818181815</v>
      </c>
      <c r="F277" s="1" t="s">
        <v>188</v>
      </c>
    </row>
    <row r="278" spans="1:6" s="14" customFormat="1">
      <c r="A278" s="1" t="s">
        <v>378</v>
      </c>
      <c r="B278" s="134">
        <v>-74.3</v>
      </c>
      <c r="C278" s="134">
        <v>-24</v>
      </c>
      <c r="D278" s="80">
        <v>50.3</v>
      </c>
      <c r="E278" s="121">
        <v>-0.67698519515477795</v>
      </c>
      <c r="F278" s="1" t="s">
        <v>388</v>
      </c>
    </row>
    <row r="279" spans="1:6" s="14" customFormat="1">
      <c r="A279" s="1" t="s">
        <v>258</v>
      </c>
      <c r="B279" s="134">
        <v>95.7</v>
      </c>
      <c r="C279" s="134">
        <v>25.7</v>
      </c>
      <c r="D279" s="80">
        <v>-70</v>
      </c>
      <c r="E279" s="121">
        <v>-0.73145245559038663</v>
      </c>
      <c r="F279" s="1" t="s">
        <v>388</v>
      </c>
    </row>
    <row r="280" spans="1:6" s="14" customFormat="1">
      <c r="A280" s="1" t="s">
        <v>229</v>
      </c>
      <c r="B280" s="133">
        <v>-164.1</v>
      </c>
      <c r="C280" s="133">
        <v>-29.8</v>
      </c>
      <c r="D280" s="79">
        <v>134.29999999999998</v>
      </c>
      <c r="E280" s="120">
        <v>-0.81840341255332105</v>
      </c>
      <c r="F280" s="1" t="s">
        <v>75</v>
      </c>
    </row>
    <row r="281" spans="1:6" s="14" customFormat="1">
      <c r="A281" s="1" t="s">
        <v>280</v>
      </c>
      <c r="B281" s="134">
        <v>37.300000000000004</v>
      </c>
      <c r="C281" s="134">
        <v>2.5</v>
      </c>
      <c r="D281" s="80">
        <v>-34.800000000000004</v>
      </c>
      <c r="E281" s="121">
        <v>-0.93297587131367288</v>
      </c>
      <c r="F281" s="1" t="s">
        <v>209</v>
      </c>
    </row>
    <row r="282" spans="1:6" s="14" customFormat="1">
      <c r="A282" s="1" t="s">
        <v>268</v>
      </c>
      <c r="B282" s="135">
        <v>0.2</v>
      </c>
      <c r="C282" s="135">
        <v>0</v>
      </c>
      <c r="D282" s="14">
        <v>-0.2</v>
      </c>
      <c r="E282" s="126">
        <v>-1</v>
      </c>
      <c r="F282" s="1" t="s">
        <v>390</v>
      </c>
    </row>
    <row r="283" spans="1:6" s="14" customFormat="1">
      <c r="A283" s="1" t="s">
        <v>270</v>
      </c>
      <c r="B283" s="135">
        <v>0.1</v>
      </c>
      <c r="C283" s="135">
        <v>0</v>
      </c>
      <c r="D283" s="14">
        <v>-0.1</v>
      </c>
      <c r="E283" s="126">
        <v>-1</v>
      </c>
      <c r="F283" s="1" t="s">
        <v>390</v>
      </c>
    </row>
    <row r="284" spans="1:6" s="14" customFormat="1">
      <c r="A284" s="69" t="s">
        <v>133</v>
      </c>
      <c r="B284" s="136">
        <v>-1.7</v>
      </c>
      <c r="C284" s="136">
        <v>0</v>
      </c>
      <c r="D284" s="139">
        <v>1.7</v>
      </c>
      <c r="E284" s="123">
        <v>-1</v>
      </c>
      <c r="F284" s="69" t="s">
        <v>188</v>
      </c>
    </row>
    <row r="285" spans="1:6" s="14" customFormat="1">
      <c r="A285" s="1" t="s">
        <v>173</v>
      </c>
      <c r="B285" s="134">
        <v>-26.9</v>
      </c>
      <c r="C285" s="134">
        <v>0</v>
      </c>
      <c r="D285" s="80">
        <v>26.9</v>
      </c>
      <c r="E285" s="121">
        <v>-1</v>
      </c>
      <c r="F285" s="1" t="s">
        <v>388</v>
      </c>
    </row>
    <row r="286" spans="1:6" s="14" customFormat="1">
      <c r="A286" s="1" t="s">
        <v>379</v>
      </c>
      <c r="B286" s="134">
        <v>-172.29999999999998</v>
      </c>
      <c r="C286" s="134">
        <v>17.100000000000001</v>
      </c>
      <c r="D286" s="80">
        <v>189.39999999999998</v>
      </c>
      <c r="E286" s="121">
        <v>-1.0992455020313407</v>
      </c>
      <c r="F286" s="1" t="s">
        <v>388</v>
      </c>
    </row>
  </sheetData>
  <sortState ref="A6:F286">
    <sortCondition descending="1" ref="E6:E286"/>
  </sortState>
  <hyperlinks>
    <hyperlink ref="A1" location="Contents!A1" display="Contents" xr:uid="{00000000-0004-0000-05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0"/>
  <sheetViews>
    <sheetView topLeftCell="A5" workbookViewId="0">
      <selection activeCell="A24" sqref="A24"/>
    </sheetView>
  </sheetViews>
  <sheetFormatPr defaultRowHeight="15"/>
  <sheetData>
    <row r="1" spans="1:8">
      <c r="A1" t="s">
        <v>73</v>
      </c>
      <c r="B1">
        <v>100</v>
      </c>
    </row>
    <row r="2" spans="1:8">
      <c r="A2" t="s">
        <v>74</v>
      </c>
      <c r="B2">
        <v>97.2</v>
      </c>
    </row>
    <row r="3" spans="1:8">
      <c r="A3" t="s">
        <v>196</v>
      </c>
      <c r="B3">
        <v>107.96137109375513</v>
      </c>
      <c r="E3" s="55"/>
      <c r="F3" s="55"/>
      <c r="G3" s="55"/>
      <c r="H3" s="55"/>
    </row>
    <row r="4" spans="1:8">
      <c r="A4" t="s">
        <v>197</v>
      </c>
      <c r="B4">
        <v>110.11694431128547</v>
      </c>
      <c r="E4" s="55"/>
      <c r="F4" s="55"/>
      <c r="G4" s="55"/>
      <c r="H4" s="55"/>
    </row>
    <row r="5" spans="1:8">
      <c r="E5" s="56"/>
      <c r="F5" s="56"/>
      <c r="G5" s="55"/>
      <c r="H5" s="55"/>
    </row>
    <row r="6" spans="1:8">
      <c r="E6" s="52"/>
      <c r="F6" s="52"/>
      <c r="G6" s="55"/>
      <c r="H6" s="55"/>
    </row>
    <row r="7" spans="1:8">
      <c r="A7" s="66" t="s">
        <v>52</v>
      </c>
      <c r="B7" s="66">
        <v>70.055625000000006</v>
      </c>
      <c r="E7" s="53"/>
      <c r="F7" s="53"/>
      <c r="G7" s="55"/>
      <c r="H7" s="55"/>
    </row>
    <row r="8" spans="1:8">
      <c r="A8" s="66" t="s">
        <v>53</v>
      </c>
      <c r="B8" s="66">
        <v>71.560675000000003</v>
      </c>
      <c r="E8" s="53"/>
      <c r="F8" s="53"/>
      <c r="G8" s="55"/>
      <c r="H8" s="55"/>
    </row>
    <row r="9" spans="1:8">
      <c r="A9" s="66" t="s">
        <v>54</v>
      </c>
      <c r="B9" s="66">
        <v>73.604699999999994</v>
      </c>
      <c r="E9" s="53"/>
      <c r="F9" s="53"/>
      <c r="G9" s="55"/>
      <c r="H9" s="55"/>
    </row>
    <row r="10" spans="1:8">
      <c r="A10" s="66" t="s">
        <v>55</v>
      </c>
      <c r="B10" s="66">
        <v>75.546599999999998</v>
      </c>
      <c r="E10" s="54"/>
      <c r="F10" s="54"/>
      <c r="G10" s="55"/>
      <c r="H10" s="55"/>
    </row>
    <row r="11" spans="1:8">
      <c r="A11" s="66" t="s">
        <v>56</v>
      </c>
      <c r="B11" s="66">
        <v>77.69135</v>
      </c>
      <c r="E11" s="53"/>
      <c r="F11" s="53"/>
      <c r="G11" s="55"/>
      <c r="H11" s="55"/>
    </row>
    <row r="12" spans="1:8">
      <c r="A12" s="66" t="s">
        <v>57</v>
      </c>
      <c r="B12" s="66">
        <v>79.881299999999996</v>
      </c>
      <c r="E12" s="53"/>
      <c r="F12" s="53"/>
      <c r="G12" s="55"/>
      <c r="H12" s="55"/>
    </row>
    <row r="13" spans="1:8">
      <c r="A13" s="66" t="s">
        <v>39</v>
      </c>
      <c r="B13" s="66">
        <v>82.045700000000011</v>
      </c>
      <c r="E13" s="53"/>
      <c r="F13" s="53"/>
      <c r="G13" s="55"/>
      <c r="H13" s="55"/>
    </row>
    <row r="14" spans="1:8">
      <c r="A14" s="66" t="s">
        <v>40</v>
      </c>
      <c r="B14" s="66">
        <v>83.357050000000001</v>
      </c>
      <c r="E14" s="54"/>
      <c r="F14" s="54"/>
      <c r="G14" s="55"/>
      <c r="H14" s="55"/>
    </row>
    <row r="15" spans="1:8">
      <c r="A15" s="66" t="s">
        <v>41</v>
      </c>
      <c r="B15" s="66">
        <v>84.883575000000008</v>
      </c>
      <c r="E15" s="54"/>
      <c r="F15" s="54"/>
      <c r="G15" s="55"/>
      <c r="H15" s="55"/>
    </row>
    <row r="16" spans="1:8">
      <c r="A16" s="66" t="s">
        <v>42</v>
      </c>
      <c r="B16" s="66">
        <v>86.170574999999999</v>
      </c>
      <c r="E16" s="52"/>
      <c r="F16" s="52"/>
      <c r="G16" s="55"/>
      <c r="H16" s="55"/>
    </row>
    <row r="17" spans="1:8">
      <c r="A17" s="66" t="s">
        <v>43</v>
      </c>
      <c r="B17" s="66">
        <v>87.932375000000008</v>
      </c>
      <c r="E17" s="57"/>
      <c r="F17" s="57"/>
      <c r="G17" s="55"/>
      <c r="H17" s="55"/>
    </row>
    <row r="18" spans="1:8">
      <c r="A18" s="66" t="s">
        <v>44</v>
      </c>
      <c r="B18" s="66">
        <v>89.518375000000006</v>
      </c>
      <c r="E18" s="55"/>
      <c r="F18" s="55"/>
      <c r="G18" s="55"/>
      <c r="H18" s="55"/>
    </row>
    <row r="19" spans="1:8">
      <c r="A19" s="66" t="s">
        <v>2</v>
      </c>
      <c r="B19" s="66">
        <v>90.752749999999992</v>
      </c>
      <c r="E19" s="55"/>
      <c r="F19" s="55"/>
      <c r="G19" s="55"/>
      <c r="H19" s="55"/>
    </row>
    <row r="20" spans="1:8">
      <c r="A20" s="66" t="s">
        <v>3</v>
      </c>
      <c r="B20" s="66">
        <v>91.493275000000011</v>
      </c>
      <c r="E20" s="55"/>
      <c r="F20" s="55"/>
      <c r="G20" s="55"/>
      <c r="H20" s="55"/>
    </row>
    <row r="21" spans="1:8">
      <c r="A21" s="66" t="s">
        <v>50</v>
      </c>
      <c r="B21" s="66">
        <v>93.757575000000003</v>
      </c>
      <c r="E21" s="55"/>
      <c r="F21" s="55"/>
      <c r="G21" s="55"/>
      <c r="H21" s="55"/>
    </row>
    <row r="22" spans="1:8">
      <c r="A22" s="66" t="s">
        <v>51</v>
      </c>
      <c r="B22" s="66">
        <v>95.408450000000002</v>
      </c>
      <c r="E22" s="55"/>
      <c r="F22" s="55"/>
      <c r="G22" s="55"/>
      <c r="H22" s="55"/>
    </row>
    <row r="23" spans="1:8">
      <c r="A23" s="1" t="s">
        <v>58</v>
      </c>
      <c r="B23" s="1">
        <v>97.626000000000005</v>
      </c>
      <c r="E23" s="55"/>
      <c r="F23" s="55"/>
      <c r="G23" s="55"/>
      <c r="H23" s="55"/>
    </row>
    <row r="24" spans="1:8">
      <c r="A24" s="59" t="s">
        <v>59</v>
      </c>
      <c r="B24" s="59">
        <v>100</v>
      </c>
    </row>
    <row r="25" spans="1:8">
      <c r="A25" s="66" t="s">
        <v>73</v>
      </c>
      <c r="B25" s="66">
        <v>106.7699419746575</v>
      </c>
    </row>
    <row r="26" spans="1:8">
      <c r="A26" s="66" t="s">
        <v>74</v>
      </c>
      <c r="B26" s="66">
        <v>103.78873046013734</v>
      </c>
    </row>
    <row r="27" spans="1:8">
      <c r="A27" s="66" t="s">
        <v>196</v>
      </c>
      <c r="B27" s="66">
        <v>104.69335251030195</v>
      </c>
    </row>
    <row r="28" spans="1:8">
      <c r="A28" s="66" t="s">
        <v>197</v>
      </c>
      <c r="B28" s="66">
        <v>106.65359860931075</v>
      </c>
    </row>
    <row r="29" spans="1:8">
      <c r="A29" s="66" t="s">
        <v>395</v>
      </c>
      <c r="B29" s="66">
        <v>108.93131811688058</v>
      </c>
    </row>
    <row r="30" spans="1:8">
      <c r="A30" s="66" t="s">
        <v>396</v>
      </c>
      <c r="B30" s="66">
        <v>111.29041040622268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readsheet" ma:contentTypeID="0x010100632D0FD7D2EC4A41966F9B23650F68500400E5675765DCE8D843BC94C5B5BC34D7DA" ma:contentTypeVersion="39" ma:contentTypeDescription="" ma:contentTypeScope="" ma:versionID="08d7a125f15820a4e1d27b5866ce9e30">
  <xsd:schema xmlns:xsd="http://www.w3.org/2001/XMLSchema" xmlns:xs="http://www.w3.org/2001/XMLSchema" xmlns:p="http://schemas.microsoft.com/office/2006/metadata/properties" xmlns:ns2="http://schemas.microsoft.com/sharepoint.v3" xmlns:ns3="21141c76-a131-4377-97a3-508a419862f1" xmlns:ns4="http://schemas.microsoft.com/sharepoint/v3/fields" targetNamespace="http://schemas.microsoft.com/office/2006/metadata/properties" ma:root="true" ma:fieldsID="cfab8cbf99a3244d800b1ab8d3967e77" ns2:_="" ns3:_="" ns4:_="">
    <xsd:import namespace="http://schemas.microsoft.com/sharepoint.v3"/>
    <xsd:import namespace="21141c76-a131-4377-97a3-508a419862f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ategoryDescription" minOccurs="0"/>
                <xsd:element ref="ns4:_Publisher" minOccurs="0"/>
                <xsd:element ref="ns4:wic_System_Copyright" minOccurs="0"/>
                <xsd:element ref="ns3:m233fa42ddda444a97ecfbe326b55e92" minOccurs="0"/>
                <xsd:element ref="ns3:p63ddc83d83a46ac9835e8fd9c641db3" minOccurs="0"/>
                <xsd:element ref="ns3:TaxCatchAll" minOccurs="0"/>
                <xsd:element ref="ns3:TaxCatchAllLabel" minOccurs="0"/>
                <xsd:element ref="ns3:f12c4e522cb8463cafd748d94105ec43" minOccurs="0"/>
                <xsd:element ref="ns3:bc594c06ad0844898f20a52c24198475" minOccurs="0"/>
                <xsd:element ref="ns3:Disposal_x0020_trigger_x0020_date" minOccurs="0"/>
                <xsd:element ref="ns3:Original_x0020_created" minOccurs="0"/>
                <xsd:element ref="ns3:Original_x0020_author" minOccurs="0"/>
                <xsd:element ref="ns3:Original_x0020_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2" nillable="true" ma:displayName="Description" ma:internalName="Category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41c76-a131-4377-97a3-508a419862f1" elementFormDefault="qualified">
    <xsd:import namespace="http://schemas.microsoft.com/office/2006/documentManagement/types"/>
    <xsd:import namespace="http://schemas.microsoft.com/office/infopath/2007/PartnerControls"/>
    <xsd:element name="m233fa42ddda444a97ecfbe326b55e92" ma:index="9" nillable="true" ma:taxonomy="true" ma:internalName="m233fa42ddda444a97ecfbe326b55e92" ma:taxonomyFieldName="_cx_NationalCaveats" ma:displayName="Security Caveats" ma:default="" ma:fieldId="{6233fa42-ddda-444a-97ec-fbe326b55e92}" ma:taxonomyMulti="true" ma:sspId="29520354-60ee-4851-b0d3-4d1ffc9b6630" ma:termSetId="b7259827-f150-46df-b570-0ee5307f86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3ddc83d83a46ac9835e8fd9c641db3" ma:index="11" nillable="true" ma:taxonomy="true" ma:internalName="p63ddc83d83a46ac9835e8fd9c641db3" ma:taxonomyFieldName="Language1" ma:displayName="Language" ma:default="1;#English|8f5ff656-5a7e-462f-b6ae-4a4400758434" ma:fieldId="{963ddc83-d83a-46ac-9835-e8fd9c641db3}" ma:sspId="29520354-60ee-4851-b0d3-4d1ffc9b6630" ma:termSetId="b2401dee-1322-420c-b43c-00432a3518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db457d7-e76e-42c2-82da-a5afd7e9ec64}" ma:internalName="TaxCatchAll" ma:showField="CatchAllData" ma:web="38e5d2cf-8ca1-4fb5-bb03-534d02a49e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db457d7-e76e-42c2-82da-a5afd7e9ec64}" ma:internalName="TaxCatchAllLabel" ma:readOnly="true" ma:showField="CatchAllDataLabel" ma:web="38e5d2cf-8ca1-4fb5-bb03-534d02a49e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12c4e522cb8463cafd748d94105ec43" ma:index="16" nillable="true" ma:taxonomy="true" ma:internalName="f12c4e522cb8463cafd748d94105ec43" ma:taxonomyFieldName="Document_x0020_type" ma:displayName="Document type" ma:default="" ma:fieldId="{f12c4e52-2cb8-463c-afd7-48d94105ec43}" ma:sspId="29520354-60ee-4851-b0d3-4d1ffc9b6630" ma:termSetId="3db350bc-fdb0-4b26-a83f-5b890cb06b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594c06ad0844898f20a52c24198475" ma:index="18" nillable="true" ma:taxonomy="true" ma:internalName="bc594c06ad0844898f20a52c24198475" ma:taxonomyFieldName="_cx_SecurityMarkings" ma:displayName="Security Markings" ma:default="" ma:fieldId="{bc594c06-ad08-4489-8f20-a52c24198475}" ma:sspId="29520354-60ee-4851-b0d3-4d1ffc9b6630" ma:termSetId="a9da5f56-ebc6-4d64-8a44-41072e1701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sposal_x0020_trigger_x0020_date" ma:index="21" nillable="true" ma:displayName="Disposal trigger date" ma:description="The date that triggers the start of the retention period prior to disposal of the resource e.g. End of Session" ma:format="DateOnly" ma:hidden="true" ma:internalName="Disposal_x0020_trigger_x0020_date" ma:readOnly="false">
      <xsd:simpleType>
        <xsd:restriction base="dms:DateTime"/>
      </xsd:simpleType>
    </xsd:element>
    <xsd:element name="Original_x0020_created" ma:index="22" nillable="true" ma:displayName="Original created" ma:description="Original date of creation of the resource (before migration to SharePoint 2013 (DRM system))" ma:format="DateTime" ma:hidden="true" ma:internalName="Original_x0020_created" ma:readOnly="false">
      <xsd:simpleType>
        <xsd:restriction base="dms:DateTime"/>
      </xsd:simpleType>
    </xsd:element>
    <xsd:element name="Original_x0020_author" ma:index="23" nillable="true" ma:displayName="Original author" ma:description="Original entity responsible for making the resource (before migration to SharePoint 2013 (DRM system))" ma:hidden="true" ma:internalName="Original_x0020_author" ma:readOnly="false">
      <xsd:simpleType>
        <xsd:restriction base="dms:Text">
          <xsd:maxLength value="255"/>
        </xsd:restriction>
      </xsd:simpleType>
    </xsd:element>
    <xsd:element name="Original_x0020_modified" ma:index="24" nillable="true" ma:displayName="Original modified" ma:description="Original date on which the resource was changed (before migration to SharePoint 2013 (DRM system))" ma:format="DateTime" ma:hidden="true" ma:internalName="Original_x0020_modifi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" nillable="true" ma:displayName="Publisher" ma:default="The Scottish Parliament" ma:description="The person, organisation or service that published this resource" ma:internalName="_Publisher">
      <xsd:simpleType>
        <xsd:restriction base="dms:Text">
          <xsd:maxLength value="255"/>
        </xsd:restriction>
      </xsd:simpleType>
    </xsd:element>
    <xsd:element name="wic_System_Copyright" ma:index="5" nillable="true" ma:displayName="Copyright" ma:default="© Parliamentary copyright. The Scottish Parliamentary Corporate Body" ma:description="Statement and identifier indicating the legal ownership and rights regarding use and re-use of all or part of the resource" ma:internalName="wic_System_Copyrigh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osal_x0020_trigger_x0020_date xmlns="21141c76-a131-4377-97a3-508a419862f1" xsi:nil="true"/>
    <bc594c06ad0844898f20a52c24198475 xmlns="21141c76-a131-4377-97a3-508a419862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Protectively Marked</TermName>
          <TermId xmlns="http://schemas.microsoft.com/office/infopath/2007/PartnerControls">59351c5f-b7fd-4a97-8559-c38b9b573e6f</TermId>
        </TermInfo>
      </Terms>
    </bc594c06ad0844898f20a52c24198475>
    <_Publisher xmlns="http://schemas.microsoft.com/sharepoint/v3/fields">The Scottish Parliament</_Publisher>
    <CategoryDescription xmlns="http://schemas.microsoft.com/sharepoint.v3" xsi:nil="true"/>
    <m233fa42ddda444a97ecfbe326b55e92 xmlns="21141c76-a131-4377-97a3-508a419862f1">
      <Terms xmlns="http://schemas.microsoft.com/office/infopath/2007/PartnerControls"/>
    </m233fa42ddda444a97ecfbe326b55e92>
    <TaxCatchAll xmlns="21141c76-a131-4377-97a3-508a419862f1">
      <Value>2</Value>
      <Value>1</Value>
    </TaxCatchAll>
    <f12c4e522cb8463cafd748d94105ec43 xmlns="21141c76-a131-4377-97a3-508a419862f1">
      <Terms xmlns="http://schemas.microsoft.com/office/infopath/2007/PartnerControls"/>
    </f12c4e522cb8463cafd748d94105ec43>
    <wic_System_Copyright xmlns="http://schemas.microsoft.com/sharepoint/v3/fields">© Parliamentary copyright. The Scottish Parliamentary Corporate Body</wic_System_Copyright>
    <p63ddc83d83a46ac9835e8fd9c641db3 xmlns="21141c76-a131-4377-97a3-508a419862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8f5ff656-5a7e-462f-b6ae-4a4400758434</TermId>
        </TermInfo>
      </Terms>
    </p63ddc83d83a46ac9835e8fd9c641db3>
    <Original_x0020_modified xmlns="21141c76-a131-4377-97a3-508a419862f1" xsi:nil="true"/>
    <Original_x0020_created xmlns="21141c76-a131-4377-97a3-508a419862f1" xsi:nil="true"/>
    <Original_x0020_author xmlns="21141c76-a131-4377-97a3-508a419862f1" xsi:nil="true"/>
  </documentManagement>
</p:properties>
</file>

<file path=customXml/item5.xml><?xml version="1.0" encoding="utf-8"?>
<?mso-contentType ?>
<SharedContentType xmlns="Microsoft.SharePoint.Taxonomy.ContentTypeSync" SourceId="29520354-60ee-4851-b0d3-4d1ffc9b6630" ContentTypeId="0x010100632D0FD7D2EC4A41966F9B23650F685004" PreviousValue="false"/>
</file>

<file path=customXml/item6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8CD527A8-0B29-46BF-9093-2DB95EF21B6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F178FE2-3E03-49EB-A359-B4B701E546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8B7AF4-293C-4F3B-9152-325CE08A84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.v3"/>
    <ds:schemaRef ds:uri="21141c76-a131-4377-97a3-508a419862f1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3FD1938-3247-4E22-8E2F-015C159A78E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21141c76-a131-4377-97a3-508a419862f1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purl.org/dc/elements/1.1/"/>
    <ds:schemaRef ds:uri="http://schemas.microsoft.com/sharepoint.v3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D02ECC35-FC82-4568-A79C-1B80FD096FED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C9DE46FD-9E55-423E-A4E6-D93DF1B3E42F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Contents</vt:lpstr>
      <vt:lpstr>TME, Resource, Capital and AME</vt:lpstr>
      <vt:lpstr>Level 2 2012-13 to 2019-20 cash</vt:lpstr>
      <vt:lpstr>Level 2 2012-13 to 2019-20 real</vt:lpstr>
      <vt:lpstr>Level 3 ranked by change</vt:lpstr>
      <vt:lpstr>Deflators</vt:lpstr>
      <vt:lpstr>Contents!Print_Area</vt:lpstr>
      <vt:lpstr>'Level 2 2012-13 to 2019-20 cash'!Print_Area</vt:lpstr>
      <vt:lpstr>'Level 2 2012-13 to 2019-20 real'!Print_Area</vt:lpstr>
      <vt:lpstr>'Level 3 ranked by change'!T5_Culture___External_Affairs</vt:lpstr>
      <vt:lpstr>'Level 3 ranked by change'!T5_Education___Lifelong_Learning</vt:lpstr>
      <vt:lpstr>'Level 3 ranked by change'!T5_Finance__Employment___Sustainable_Growth</vt:lpstr>
      <vt:lpstr>'Level 3 ranked by change'!T5_Justice</vt:lpstr>
      <vt:lpstr>'Level 3 ranked by change'!T5_Rural_Affairs_and_the_Environment</vt:lpstr>
      <vt:lpstr>'Level 3 ranked by change'!T5_Total_Administration</vt:lpstr>
      <vt:lpstr>'Level 3 ranked by change'!T5_Total_Crown_Office___Procurator_Fiscal</vt:lpstr>
      <vt:lpstr>'Level 3 ranked by change'!T5_Total_Local_Government</vt:lpstr>
      <vt:lpstr>'Level 3 ranked by change'!T5_Total_Scottish_Parliament___Audit</vt:lpstr>
      <vt:lpstr>Table_1__Departmental_Expenditure_Limits_Cash_Terms</vt:lpstr>
      <vt:lpstr>Table_1__Total_Managed_Expenditure_Cash_Terms</vt:lpstr>
      <vt:lpstr>Table_2__Departmental_Expenditure_Limits_Real_Terms__2012_13_prices</vt:lpstr>
      <vt:lpstr>Table_2__Total_Managed_Expenditure_Real_Terms__2013_14_prices</vt:lpstr>
      <vt:lpstr>Table_3__Annually_Managed_Expenditure_Cash_Terms</vt:lpstr>
      <vt:lpstr>Table_3__Departmental_Expenditure_Limits_Cash_Terms</vt:lpstr>
      <vt:lpstr>Table_4__Annually_Managed_Expenditure_Real_Terms___2012_13_prices</vt:lpstr>
      <vt:lpstr>Table_4__Departmental_Expenditure_Limits_Real_Terms__2013_14_prices</vt:lpstr>
      <vt:lpstr>Table_5__Annually_Managed_Expenditure_Cash_Terms</vt:lpstr>
      <vt:lpstr>'Level 3 ranked by change'!Table_5__Departmental_Expenditure_Limits__Capital_Resource_Split</vt:lpstr>
      <vt:lpstr>Table_6__Annually_Managed_Expenditure_Real_Terms__2013_14_prices</vt:lpstr>
      <vt:lpstr>'Level 3 ranked by change'!Table_6__Comparison_2002_03_to_2014_15_Cash_Terms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Aiton A (Andrew)</dc:creator>
  <cp:lastModifiedBy>Christie K (Kirstie)</cp:lastModifiedBy>
  <dcterms:created xsi:type="dcterms:W3CDTF">2013-08-30T14:09:52Z</dcterms:created>
  <dcterms:modified xsi:type="dcterms:W3CDTF">2021-01-29T15:29:46Z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Aiton A (Andrew)</vt:lpwstr>
  </property>
  <property fmtid="{D5CDD505-2E9C-101B-9397-08002B2CF9AE}" pid="3" name="display_urn:schemas-microsoft-com:office:office#Author">
    <vt:lpwstr>BUILTIN\administrators</vt:lpwstr>
  </property>
  <property fmtid="{D5CDD505-2E9C-101B-9397-08002B2CF9AE}" pid="4" name="ContentTypeId">
    <vt:lpwstr>0x010100632D0FD7D2EC4A41966F9B23650F68500400E5675765DCE8D843BC94C5B5BC34D7DA</vt:lpwstr>
  </property>
  <property fmtid="{D5CDD505-2E9C-101B-9397-08002B2CF9AE}" pid="5" name="Document_x0020_type">
    <vt:lpwstr/>
  </property>
  <property fmtid="{D5CDD505-2E9C-101B-9397-08002B2CF9AE}" pid="6" name="_cx_NationalCaveats">
    <vt:lpwstr/>
  </property>
  <property fmtid="{D5CDD505-2E9C-101B-9397-08002B2CF9AE}" pid="7" name="_cx_SecurityMarkings">
    <vt:lpwstr>2;#Not Protectively Marked|59351c5f-b7fd-4a97-8559-c38b9b573e6f</vt:lpwstr>
  </property>
  <property fmtid="{D5CDD505-2E9C-101B-9397-08002B2CF9AE}" pid="8" name="Language1">
    <vt:lpwstr>1;#English|8f5ff656-5a7e-462f-b6ae-4a4400758434</vt:lpwstr>
  </property>
  <property fmtid="{D5CDD505-2E9C-101B-9397-08002B2CF9AE}" pid="9" name="Document type">
    <vt:lpwstr/>
  </property>
  <property fmtid="{D5CDD505-2E9C-101B-9397-08002B2CF9AE}" pid="10" name="Disposal trigger2">
    <vt:lpwstr/>
  </property>
  <property fmtid="{D5CDD505-2E9C-101B-9397-08002B2CF9AE}" pid="11" name="Disposal authorised by">
    <vt:lpwstr/>
  </property>
  <property fmtid="{D5CDD505-2E9C-101B-9397-08002B2CF9AE}" pid="12" name="Disposal comment">
    <vt:lpwstr/>
  </property>
  <property fmtid="{D5CDD505-2E9C-101B-9397-08002B2CF9AE}" pid="13" name="Disposal reviewer details">
    <vt:lpwstr/>
  </property>
  <property fmtid="{D5CDD505-2E9C-101B-9397-08002B2CF9AE}" pid="14" name="Date of last review">
    <vt:lpwstr/>
  </property>
  <property fmtid="{D5CDD505-2E9C-101B-9397-08002B2CF9AE}" pid="15" name="Disposal date">
    <vt:lpwstr/>
  </property>
  <property fmtid="{D5CDD505-2E9C-101B-9397-08002B2CF9AE}" pid="16" name="Retention period">
    <vt:lpwstr/>
  </property>
  <property fmtid="{D5CDD505-2E9C-101B-9397-08002B2CF9AE}" pid="17" name="Disposal action">
    <vt:lpwstr/>
  </property>
  <property fmtid="{D5CDD505-2E9C-101B-9397-08002B2CF9AE}" pid="18" name="Retention schedule ID">
    <vt:lpwstr/>
  </property>
  <property fmtid="{D5CDD505-2E9C-101B-9397-08002B2CF9AE}" pid="19" name="Disposal review details">
    <vt:lpwstr/>
  </property>
  <property fmtid="{D5CDD505-2E9C-101B-9397-08002B2CF9AE}" pid="20" name="_dlc_ExpireDate">
    <vt:filetime>2023-01-29T13:55:29Z</vt:filetime>
  </property>
  <property fmtid="{D5CDD505-2E9C-101B-9397-08002B2CF9AE}" pid="21" name="ItemRetentionFormula">
    <vt:lpwstr>&lt;formula id="Microsoft.Office.RecordsManagement.PolicyFeatures.Expiration.Formula.BuiltIn"&gt;&lt;number&gt;24&lt;/number&gt;&lt;property&gt;Modified&lt;/property&gt;&lt;propertyId&gt;28cf69c5-fa48-462a-b5cd-27b6f9d2bd5f&lt;/propertyId&gt;&lt;period&gt;months&lt;/period&gt;&lt;/formula&gt;</vt:lpwstr>
  </property>
  <property fmtid="{D5CDD505-2E9C-101B-9397-08002B2CF9AE}" pid="22" name="_dlc_policyId">
    <vt:lpwstr>/documents</vt:lpwstr>
  </property>
</Properties>
</file>